
<file path=[Content_Types].xml><?xml version="1.0" encoding="utf-8"?>
<Types xmlns="http://schemas.openxmlformats.org/package/2006/content-types">
  <Default Extension="bin" ContentType="application/vnd.ms-office.activeX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Chris\Desktop\"/>
    </mc:Choice>
  </mc:AlternateContent>
  <bookViews>
    <workbookView xWindow="0" yWindow="0" windowWidth="19080" windowHeight="71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F3" i="1" s="1"/>
  <c r="C3" i="1"/>
  <c r="B3" i="1"/>
  <c r="C4" i="1"/>
  <c r="B4" i="1"/>
  <c r="D4" i="1" l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F103" i="1" s="1"/>
  <c r="E3" i="1"/>
  <c r="F13" i="1" l="1"/>
  <c r="F23" i="1"/>
  <c r="F33" i="1"/>
  <c r="F20" i="1"/>
  <c r="F73" i="1"/>
  <c r="F56" i="1"/>
  <c r="F30" i="1"/>
  <c r="F19" i="1"/>
  <c r="F17" i="1"/>
  <c r="F37" i="1"/>
  <c r="F6" i="1"/>
  <c r="F46" i="1"/>
  <c r="F59" i="1"/>
  <c r="F24" i="1"/>
  <c r="F26" i="1"/>
  <c r="F35" i="1"/>
  <c r="F5" i="1"/>
  <c r="F21" i="1"/>
  <c r="F41" i="1"/>
  <c r="F14" i="1"/>
  <c r="F7" i="1"/>
  <c r="F8" i="1"/>
  <c r="F32" i="1"/>
  <c r="F42" i="1"/>
  <c r="F87" i="1"/>
  <c r="F9" i="1"/>
  <c r="F25" i="1"/>
  <c r="F57" i="1"/>
  <c r="F22" i="1"/>
  <c r="F15" i="1"/>
  <c r="F12" i="1"/>
  <c r="F44" i="1"/>
  <c r="F4" i="1"/>
  <c r="F60" i="1"/>
  <c r="F76" i="1"/>
  <c r="F29" i="1"/>
  <c r="F53" i="1"/>
  <c r="F54" i="1"/>
  <c r="F47" i="1"/>
  <c r="F16" i="1"/>
  <c r="F40" i="1"/>
  <c r="F10" i="1"/>
  <c r="F11" i="1"/>
  <c r="F90" i="1"/>
  <c r="F80" i="1"/>
  <c r="F101" i="1"/>
  <c r="F93" i="1"/>
  <c r="F65" i="1"/>
  <c r="F50" i="1"/>
  <c r="F96" i="1"/>
  <c r="F91" i="1"/>
  <c r="F89" i="1"/>
  <c r="F49" i="1"/>
  <c r="F69" i="1"/>
  <c r="F62" i="1"/>
  <c r="F39" i="1"/>
  <c r="F28" i="1"/>
  <c r="F48" i="1"/>
  <c r="F18" i="1"/>
  <c r="F51" i="1"/>
  <c r="F100" i="1"/>
  <c r="F97" i="1"/>
  <c r="F99" i="1"/>
  <c r="F68" i="1"/>
  <c r="F58" i="1"/>
  <c r="F55" i="1"/>
  <c r="F84" i="1"/>
  <c r="F79" i="1"/>
  <c r="F75" i="1"/>
  <c r="F102" i="1"/>
  <c r="F78" i="1"/>
  <c r="F45" i="1"/>
  <c r="F61" i="1"/>
  <c r="F38" i="1"/>
  <c r="F70" i="1"/>
  <c r="F31" i="1"/>
  <c r="F67" i="1"/>
  <c r="F36" i="1"/>
  <c r="F52" i="1"/>
  <c r="F72" i="1"/>
  <c r="F34" i="1"/>
  <c r="F66" i="1"/>
  <c r="F27" i="1"/>
  <c r="F63" i="1"/>
  <c r="F92" i="1"/>
  <c r="F85" i="1"/>
  <c r="F81" i="1"/>
  <c r="F82" i="1"/>
  <c r="F83" i="1"/>
  <c r="F64" i="1"/>
  <c r="F43" i="1"/>
  <c r="F71" i="1"/>
  <c r="F88" i="1"/>
  <c r="F74" i="1"/>
  <c r="F95" i="1"/>
  <c r="F86" i="1"/>
  <c r="F77" i="1"/>
  <c r="F98" i="1"/>
  <c r="F94" i="1"/>
  <c r="E4" i="1"/>
  <c r="C77" i="1"/>
  <c r="B77" i="1"/>
  <c r="C78" i="1"/>
  <c r="B78" i="1"/>
  <c r="C79" i="1"/>
  <c r="B79" i="1"/>
  <c r="C80" i="1"/>
  <c r="B80" i="1"/>
  <c r="C81" i="1"/>
  <c r="B81" i="1"/>
  <c r="C82" i="1"/>
  <c r="B82" i="1"/>
  <c r="C83" i="1"/>
  <c r="B83" i="1"/>
  <c r="C84" i="1"/>
  <c r="B84" i="1"/>
  <c r="C85" i="1"/>
  <c r="B85" i="1"/>
  <c r="C86" i="1"/>
  <c r="B86" i="1"/>
  <c r="C87" i="1"/>
  <c r="B87" i="1"/>
  <c r="C88" i="1"/>
  <c r="B88" i="1"/>
  <c r="C89" i="1"/>
  <c r="B89" i="1"/>
  <c r="C90" i="1"/>
  <c r="B90" i="1"/>
  <c r="C91" i="1"/>
  <c r="B91" i="1"/>
  <c r="C92" i="1"/>
  <c r="B92" i="1"/>
  <c r="C93" i="1"/>
  <c r="B93" i="1"/>
  <c r="C94" i="1"/>
  <c r="B94" i="1"/>
  <c r="C95" i="1"/>
  <c r="B95" i="1"/>
  <c r="C96" i="1"/>
  <c r="B96" i="1"/>
  <c r="C97" i="1"/>
  <c r="B97" i="1"/>
  <c r="C98" i="1"/>
  <c r="B98" i="1"/>
  <c r="C99" i="1"/>
  <c r="B99" i="1"/>
  <c r="C100" i="1"/>
  <c r="B100" i="1"/>
  <c r="C101" i="1"/>
  <c r="B101" i="1"/>
  <c r="C102" i="1"/>
  <c r="B102" i="1"/>
  <c r="C103" i="1"/>
  <c r="B103" i="1"/>
  <c r="C53" i="1"/>
  <c r="B53" i="1"/>
  <c r="C54" i="1"/>
  <c r="B54" i="1"/>
  <c r="C55" i="1"/>
  <c r="B55" i="1"/>
  <c r="C56" i="1"/>
  <c r="B56" i="1"/>
  <c r="C57" i="1"/>
  <c r="B57" i="1"/>
  <c r="C58" i="1"/>
  <c r="B58" i="1"/>
  <c r="C59" i="1"/>
  <c r="B59" i="1"/>
  <c r="C60" i="1"/>
  <c r="B60" i="1"/>
  <c r="C61" i="1"/>
  <c r="B61" i="1"/>
  <c r="C62" i="1"/>
  <c r="B62" i="1"/>
  <c r="C63" i="1"/>
  <c r="B63" i="1"/>
  <c r="C64" i="1"/>
  <c r="B64" i="1"/>
  <c r="C65" i="1"/>
  <c r="B65" i="1"/>
  <c r="C66" i="1"/>
  <c r="B66" i="1"/>
  <c r="C67" i="1"/>
  <c r="B67" i="1"/>
  <c r="C68" i="1"/>
  <c r="B68" i="1"/>
  <c r="C69" i="1"/>
  <c r="B69" i="1"/>
  <c r="C70" i="1"/>
  <c r="B70" i="1"/>
  <c r="C71" i="1"/>
  <c r="B71" i="1"/>
  <c r="C72" i="1"/>
  <c r="B72" i="1"/>
  <c r="C73" i="1"/>
  <c r="B73" i="1"/>
  <c r="C74" i="1"/>
  <c r="B74" i="1"/>
  <c r="C75" i="1"/>
  <c r="B75" i="1"/>
  <c r="C76" i="1"/>
  <c r="B76" i="1"/>
  <c r="C21" i="1"/>
  <c r="B21" i="1"/>
  <c r="C22" i="1"/>
  <c r="B22" i="1"/>
  <c r="C23" i="1"/>
  <c r="B23" i="1"/>
  <c r="C24" i="1"/>
  <c r="B24" i="1"/>
  <c r="C25" i="1"/>
  <c r="B25" i="1"/>
  <c r="C26" i="1"/>
  <c r="B26" i="1"/>
  <c r="C27" i="1"/>
  <c r="B27" i="1"/>
  <c r="C28" i="1"/>
  <c r="B28" i="1"/>
  <c r="C29" i="1"/>
  <c r="B29" i="1"/>
  <c r="C30" i="1"/>
  <c r="B30" i="1"/>
  <c r="C31" i="1"/>
  <c r="B31" i="1"/>
  <c r="C32" i="1"/>
  <c r="B32" i="1"/>
  <c r="C33" i="1"/>
  <c r="B33" i="1"/>
  <c r="C34" i="1"/>
  <c r="B34" i="1"/>
  <c r="C35" i="1"/>
  <c r="B35" i="1"/>
  <c r="C36" i="1"/>
  <c r="B36" i="1"/>
  <c r="C37" i="1"/>
  <c r="B37" i="1"/>
  <c r="C38" i="1"/>
  <c r="B38" i="1"/>
  <c r="C39" i="1"/>
  <c r="B39" i="1"/>
  <c r="C40" i="1"/>
  <c r="B40" i="1"/>
  <c r="C41" i="1"/>
  <c r="B41" i="1"/>
  <c r="C42" i="1"/>
  <c r="B42" i="1"/>
  <c r="C43" i="1"/>
  <c r="B43" i="1"/>
  <c r="C44" i="1"/>
  <c r="B44" i="1"/>
  <c r="C45" i="1"/>
  <c r="B45" i="1"/>
  <c r="C46" i="1"/>
  <c r="B46" i="1"/>
  <c r="C47" i="1"/>
  <c r="B47" i="1"/>
  <c r="C48" i="1"/>
  <c r="B48" i="1"/>
  <c r="C49" i="1"/>
  <c r="B49" i="1"/>
  <c r="C50" i="1"/>
  <c r="B50" i="1"/>
  <c r="C51" i="1"/>
  <c r="B51" i="1"/>
  <c r="C52" i="1"/>
  <c r="B52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E5" i="1" l="1"/>
  <c r="E6" i="1" l="1"/>
  <c r="E7" i="1" l="1"/>
  <c r="E8" i="1" l="1"/>
  <c r="E9" i="1" l="1"/>
  <c r="E10" i="1" l="1"/>
  <c r="E11" i="1" l="1"/>
  <c r="E12" i="1" l="1"/>
  <c r="E13" i="1" l="1"/>
  <c r="E14" i="1" l="1"/>
  <c r="E15" i="1" l="1"/>
  <c r="E16" i="1" l="1"/>
  <c r="E17" i="1" l="1"/>
  <c r="E18" i="1" l="1"/>
  <c r="E19" i="1" l="1"/>
  <c r="E20" i="1" l="1"/>
  <c r="E21" i="1" l="1"/>
  <c r="E22" i="1" l="1"/>
  <c r="E23" i="1" l="1"/>
  <c r="E24" i="1" l="1"/>
  <c r="E25" i="1" l="1"/>
  <c r="E26" i="1" l="1"/>
  <c r="E27" i="1" l="1"/>
  <c r="E28" i="1" l="1"/>
  <c r="E29" i="1" l="1"/>
  <c r="E30" i="1" l="1"/>
  <c r="E31" i="1" l="1"/>
  <c r="E32" i="1" l="1"/>
  <c r="E33" i="1" l="1"/>
  <c r="E34" i="1" l="1"/>
  <c r="E35" i="1" l="1"/>
  <c r="E36" i="1" l="1"/>
  <c r="E37" i="1" l="1"/>
  <c r="E38" i="1" l="1"/>
  <c r="E39" i="1" l="1"/>
  <c r="E40" i="1" l="1"/>
  <c r="E41" i="1" l="1"/>
  <c r="E42" i="1" l="1"/>
  <c r="E43" i="1" l="1"/>
  <c r="E44" i="1" l="1"/>
  <c r="E45" i="1" l="1"/>
  <c r="E46" i="1" l="1"/>
  <c r="E47" i="1" l="1"/>
  <c r="E48" i="1" l="1"/>
  <c r="E49" i="1" l="1"/>
  <c r="E50" i="1" l="1"/>
  <c r="E51" i="1" l="1"/>
  <c r="E52" i="1" l="1"/>
  <c r="E53" i="1" l="1"/>
  <c r="E54" i="1" l="1"/>
  <c r="E55" i="1" l="1"/>
  <c r="E56" i="1" l="1"/>
  <c r="E57" i="1" l="1"/>
  <c r="E58" i="1" l="1"/>
  <c r="E59" i="1"/>
  <c r="E60" i="1" l="1"/>
  <c r="E61" i="1" l="1"/>
  <c r="E62" i="1" l="1"/>
  <c r="E63" i="1" l="1"/>
  <c r="E64" i="1" l="1"/>
  <c r="E65" i="1" l="1"/>
  <c r="E66" i="1" l="1"/>
  <c r="E67" i="1" l="1"/>
  <c r="E68" i="1" l="1"/>
  <c r="E69" i="1" l="1"/>
  <c r="E70" i="1" l="1"/>
  <c r="E71" i="1" l="1"/>
  <c r="E72" i="1" l="1"/>
  <c r="E73" i="1" l="1"/>
  <c r="E74" i="1" l="1"/>
  <c r="E75" i="1" l="1"/>
  <c r="E76" i="1" l="1"/>
  <c r="E77" i="1" l="1"/>
  <c r="E78" i="1" l="1"/>
  <c r="E79" i="1" l="1"/>
  <c r="E80" i="1" l="1"/>
  <c r="E81" i="1" l="1"/>
  <c r="E82" i="1" l="1"/>
  <c r="E83" i="1" l="1"/>
  <c r="E84" i="1" l="1"/>
  <c r="E85" i="1" l="1"/>
  <c r="E86" i="1" l="1"/>
  <c r="E87" i="1" l="1"/>
  <c r="E88" i="1" l="1"/>
  <c r="E89" i="1" l="1"/>
  <c r="E90" i="1" l="1"/>
  <c r="E91" i="1" l="1"/>
  <c r="E92" i="1" l="1"/>
  <c r="E93" i="1" l="1"/>
  <c r="E94" i="1" l="1"/>
  <c r="E95" i="1" l="1"/>
  <c r="E96" i="1" l="1"/>
  <c r="E97" i="1" l="1"/>
  <c r="E98" i="1" l="1"/>
  <c r="E99" i="1" l="1"/>
  <c r="E100" i="1" l="1"/>
  <c r="E101" i="1" l="1"/>
  <c r="E102" i="1" l="1"/>
  <c r="E103" i="1" l="1"/>
</calcChain>
</file>

<file path=xl/sharedStrings.xml><?xml version="1.0" encoding="utf-8"?>
<sst xmlns="http://schemas.openxmlformats.org/spreadsheetml/2006/main" count="12" uniqueCount="12">
  <si>
    <t>velocity</t>
  </si>
  <si>
    <t>angle</t>
  </si>
  <si>
    <t>y displ</t>
  </si>
  <si>
    <t>time</t>
  </si>
  <si>
    <t>Bouyancy</t>
  </si>
  <si>
    <t>Drag</t>
  </si>
  <si>
    <t>no air</t>
  </si>
  <si>
    <t>x displ</t>
  </si>
  <si>
    <t>speed</t>
  </si>
  <si>
    <t>x</t>
  </si>
  <si>
    <t>y</t>
  </si>
  <si>
    <t>drag and buoyancy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</si>
</sst>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no air</a:t>
            </a:r>
          </a:p>
        </c:rich>
      </c:tx>
      <c:layout>
        <c:manualLayout>
          <c:xMode val="edge"/>
          <c:yMode val="edge"/>
          <c:x val="0.42499458712697791"/>
          <c:y val="5.5555555555555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9931447843779594E-2"/>
          <c:y val="3.8067874530026996E-2"/>
          <c:w val="0.80449322391529265"/>
          <c:h val="0.82491567375178676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Sheet1!$C$2</c:f>
              <c:strCache>
                <c:ptCount val="1"/>
                <c:pt idx="0">
                  <c:v>y displ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Sheet1!$B$4:$B$117</c:f>
              <c:numCache>
                <c:formatCode>General</c:formatCode>
                <c:ptCount val="114"/>
                <c:pt idx="0">
                  <c:v>3.513996244208089</c:v>
                </c:pt>
                <c:pt idx="1">
                  <c:v>7.027992488416178</c:v>
                </c:pt>
                <c:pt idx="2">
                  <c:v>10.541988732624265</c:v>
                </c:pt>
                <c:pt idx="3">
                  <c:v>14.055984976832356</c:v>
                </c:pt>
                <c:pt idx="4">
                  <c:v>17.569981221040443</c:v>
                </c:pt>
                <c:pt idx="5">
                  <c:v>21.08397746524853</c:v>
                </c:pt>
                <c:pt idx="6">
                  <c:v>24.597973709456618</c:v>
                </c:pt>
                <c:pt idx="7">
                  <c:v>28.111969953664712</c:v>
                </c:pt>
                <c:pt idx="8">
                  <c:v>31.625966197872799</c:v>
                </c:pt>
                <c:pt idx="9">
                  <c:v>35.139962442080886</c:v>
                </c:pt>
                <c:pt idx="10">
                  <c:v>38.653958686288981</c:v>
                </c:pt>
                <c:pt idx="11">
                  <c:v>42.167954930497061</c:v>
                </c:pt>
                <c:pt idx="12">
                  <c:v>45.681951174705155</c:v>
                </c:pt>
                <c:pt idx="13">
                  <c:v>49.195947418913235</c:v>
                </c:pt>
                <c:pt idx="14">
                  <c:v>52.709943663121329</c:v>
                </c:pt>
                <c:pt idx="15">
                  <c:v>56.223939907329424</c:v>
                </c:pt>
                <c:pt idx="16">
                  <c:v>59.737936151537504</c:v>
                </c:pt>
                <c:pt idx="17">
                  <c:v>63.251932395745598</c:v>
                </c:pt>
                <c:pt idx="18">
                  <c:v>66.765928639953685</c:v>
                </c:pt>
                <c:pt idx="19">
                  <c:v>70.279924884161773</c:v>
                </c:pt>
                <c:pt idx="20">
                  <c:v>73.79392112836986</c:v>
                </c:pt>
                <c:pt idx="21">
                  <c:v>77.307917372577961</c:v>
                </c:pt>
                <c:pt idx="22">
                  <c:v>80.821913616786034</c:v>
                </c:pt>
                <c:pt idx="23">
                  <c:v>84.335909860994121</c:v>
                </c:pt>
                <c:pt idx="24">
                  <c:v>87.849906105202223</c:v>
                </c:pt>
                <c:pt idx="25">
                  <c:v>91.36390234941031</c:v>
                </c:pt>
                <c:pt idx="26">
                  <c:v>94.877898593618397</c:v>
                </c:pt>
                <c:pt idx="27">
                  <c:v>98.39189483782647</c:v>
                </c:pt>
                <c:pt idx="28">
                  <c:v>101.90589108203457</c:v>
                </c:pt>
                <c:pt idx="29">
                  <c:v>105.41988732624266</c:v>
                </c:pt>
                <c:pt idx="30">
                  <c:v>108.93388357045075</c:v>
                </c:pt>
                <c:pt idx="31">
                  <c:v>112.44787981465885</c:v>
                </c:pt>
                <c:pt idx="32">
                  <c:v>115.96187605886692</c:v>
                </c:pt>
                <c:pt idx="33">
                  <c:v>119.47587230307501</c:v>
                </c:pt>
                <c:pt idx="34">
                  <c:v>122.98986854728309</c:v>
                </c:pt>
                <c:pt idx="35">
                  <c:v>126.5038647914912</c:v>
                </c:pt>
                <c:pt idx="36">
                  <c:v>130.0178610356993</c:v>
                </c:pt>
                <c:pt idx="37">
                  <c:v>133.53185727990737</c:v>
                </c:pt>
                <c:pt idx="38">
                  <c:v>137.04585352411544</c:v>
                </c:pt>
                <c:pt idx="39">
                  <c:v>140.55984976832355</c:v>
                </c:pt>
                <c:pt idx="40">
                  <c:v>144.07384601253162</c:v>
                </c:pt>
                <c:pt idx="41">
                  <c:v>147.58784225673972</c:v>
                </c:pt>
                <c:pt idx="42">
                  <c:v>151.10183850094779</c:v>
                </c:pt>
                <c:pt idx="43">
                  <c:v>154.61583474515592</c:v>
                </c:pt>
                <c:pt idx="44">
                  <c:v>158.129830989364</c:v>
                </c:pt>
                <c:pt idx="45">
                  <c:v>161.64382723357207</c:v>
                </c:pt>
                <c:pt idx="46">
                  <c:v>165.15782347778017</c:v>
                </c:pt>
                <c:pt idx="47">
                  <c:v>168.67181972198824</c:v>
                </c:pt>
                <c:pt idx="48">
                  <c:v>172.18581596619634</c:v>
                </c:pt>
                <c:pt idx="49">
                  <c:v>175.69981221040445</c:v>
                </c:pt>
                <c:pt idx="50">
                  <c:v>179.21380845461252</c:v>
                </c:pt>
                <c:pt idx="51">
                  <c:v>182.72780469882062</c:v>
                </c:pt>
                <c:pt idx="52">
                  <c:v>186.24180094302869</c:v>
                </c:pt>
                <c:pt idx="53">
                  <c:v>189.75579718723679</c:v>
                </c:pt>
                <c:pt idx="54">
                  <c:v>193.26979343144487</c:v>
                </c:pt>
                <c:pt idx="55">
                  <c:v>196.78378967565294</c:v>
                </c:pt>
                <c:pt idx="56">
                  <c:v>200.29778591986107</c:v>
                </c:pt>
                <c:pt idx="57">
                  <c:v>203.81178216406914</c:v>
                </c:pt>
                <c:pt idx="58">
                  <c:v>207.32577840827724</c:v>
                </c:pt>
                <c:pt idx="59">
                  <c:v>210.83977465248532</c:v>
                </c:pt>
                <c:pt idx="60">
                  <c:v>214.35377089669339</c:v>
                </c:pt>
                <c:pt idx="61">
                  <c:v>217.86776714090149</c:v>
                </c:pt>
                <c:pt idx="62">
                  <c:v>221.38176338510956</c:v>
                </c:pt>
                <c:pt idx="63">
                  <c:v>224.89575962931769</c:v>
                </c:pt>
                <c:pt idx="64">
                  <c:v>228.40975587352577</c:v>
                </c:pt>
                <c:pt idx="65">
                  <c:v>231.92375211773384</c:v>
                </c:pt>
                <c:pt idx="66">
                  <c:v>235.43774836194194</c:v>
                </c:pt>
                <c:pt idx="67">
                  <c:v>238.95174460615002</c:v>
                </c:pt>
                <c:pt idx="68">
                  <c:v>242.46574085035812</c:v>
                </c:pt>
                <c:pt idx="69">
                  <c:v>245.97973709456619</c:v>
                </c:pt>
                <c:pt idx="70">
                  <c:v>249.49373333877429</c:v>
                </c:pt>
                <c:pt idx="71">
                  <c:v>253.00772958298239</c:v>
                </c:pt>
                <c:pt idx="72">
                  <c:v>256.52172582719044</c:v>
                </c:pt>
                <c:pt idx="73">
                  <c:v>260.0357220713986</c:v>
                </c:pt>
                <c:pt idx="74">
                  <c:v>263.54971831560664</c:v>
                </c:pt>
                <c:pt idx="75">
                  <c:v>267.06371455981474</c:v>
                </c:pt>
                <c:pt idx="76">
                  <c:v>270.57771080402284</c:v>
                </c:pt>
                <c:pt idx="77">
                  <c:v>274.09170704823089</c:v>
                </c:pt>
                <c:pt idx="78">
                  <c:v>277.60570329243899</c:v>
                </c:pt>
                <c:pt idx="79">
                  <c:v>281.11969953664709</c:v>
                </c:pt>
                <c:pt idx="80">
                  <c:v>284.63369578085519</c:v>
                </c:pt>
                <c:pt idx="81">
                  <c:v>288.14769202506324</c:v>
                </c:pt>
                <c:pt idx="82">
                  <c:v>291.66168826927139</c:v>
                </c:pt>
                <c:pt idx="83">
                  <c:v>295.17568451347944</c:v>
                </c:pt>
                <c:pt idx="84">
                  <c:v>298.68968075768754</c:v>
                </c:pt>
                <c:pt idx="85">
                  <c:v>302.20367700189558</c:v>
                </c:pt>
                <c:pt idx="86">
                  <c:v>305.71767324610369</c:v>
                </c:pt>
                <c:pt idx="87">
                  <c:v>309.23166949031184</c:v>
                </c:pt>
                <c:pt idx="88">
                  <c:v>312.74566573451989</c:v>
                </c:pt>
                <c:pt idx="89">
                  <c:v>316.25966197872799</c:v>
                </c:pt>
                <c:pt idx="90">
                  <c:v>319.77365822293604</c:v>
                </c:pt>
                <c:pt idx="91">
                  <c:v>323.28765446714414</c:v>
                </c:pt>
                <c:pt idx="92">
                  <c:v>326.80165071135229</c:v>
                </c:pt>
                <c:pt idx="93">
                  <c:v>330.31564695556034</c:v>
                </c:pt>
                <c:pt idx="94">
                  <c:v>333.82964319976844</c:v>
                </c:pt>
                <c:pt idx="95">
                  <c:v>337.34363944397649</c:v>
                </c:pt>
                <c:pt idx="96">
                  <c:v>340.85763568818459</c:v>
                </c:pt>
                <c:pt idx="97">
                  <c:v>344.37163193239269</c:v>
                </c:pt>
                <c:pt idx="98">
                  <c:v>347.88562817660079</c:v>
                </c:pt>
                <c:pt idx="99">
                  <c:v>351.39962442080889</c:v>
                </c:pt>
              </c:numCache>
            </c:numRef>
          </c:xVal>
          <c:yVal>
            <c:numRef>
              <c:f>Sheet1!$C$4:$C$117</c:f>
              <c:numCache>
                <c:formatCode>General</c:formatCode>
                <c:ptCount val="114"/>
                <c:pt idx="0">
                  <c:v>2.5989861018690124</c:v>
                </c:pt>
                <c:pt idx="1">
                  <c:v>5.0999722037380248</c:v>
                </c:pt>
                <c:pt idx="2">
                  <c:v>7.502958305607037</c:v>
                </c:pt>
                <c:pt idx="3">
                  <c:v>9.8079444074760485</c:v>
                </c:pt>
                <c:pt idx="4">
                  <c:v>12.014930509345062</c:v>
                </c:pt>
                <c:pt idx="5">
                  <c:v>14.123916611214074</c:v>
                </c:pt>
                <c:pt idx="6">
                  <c:v>16.134902713083086</c:v>
                </c:pt>
                <c:pt idx="7">
                  <c:v>18.047888814952099</c:v>
                </c:pt>
                <c:pt idx="8">
                  <c:v>19.862874916821109</c:v>
                </c:pt>
                <c:pt idx="9">
                  <c:v>21.579861018690124</c:v>
                </c:pt>
                <c:pt idx="10">
                  <c:v>23.198847120559137</c:v>
                </c:pt>
                <c:pt idx="11">
                  <c:v>24.719833222428147</c:v>
                </c:pt>
                <c:pt idx="12">
                  <c:v>26.142819324297161</c:v>
                </c:pt>
                <c:pt idx="13">
                  <c:v>27.467805426166173</c:v>
                </c:pt>
                <c:pt idx="14">
                  <c:v>28.694791528035189</c:v>
                </c:pt>
                <c:pt idx="15">
                  <c:v>29.823777629904193</c:v>
                </c:pt>
                <c:pt idx="16">
                  <c:v>30.854763731773204</c:v>
                </c:pt>
                <c:pt idx="17">
                  <c:v>31.78774983364222</c:v>
                </c:pt>
                <c:pt idx="18">
                  <c:v>32.62273593551123</c:v>
                </c:pt>
                <c:pt idx="19">
                  <c:v>33.359722037380244</c:v>
                </c:pt>
                <c:pt idx="20">
                  <c:v>33.99870813924926</c:v>
                </c:pt>
                <c:pt idx="21">
                  <c:v>34.539694241118269</c:v>
                </c:pt>
                <c:pt idx="22">
                  <c:v>34.98268034298728</c:v>
                </c:pt>
                <c:pt idx="23">
                  <c:v>35.327666444856291</c:v>
                </c:pt>
                <c:pt idx="24">
                  <c:v>35.574652546725304</c:v>
                </c:pt>
                <c:pt idx="25">
                  <c:v>35.723638648594317</c:v>
                </c:pt>
                <c:pt idx="26">
                  <c:v>35.774624750463325</c:v>
                </c:pt>
                <c:pt idx="27">
                  <c:v>35.727610852332347</c:v>
                </c:pt>
                <c:pt idx="28">
                  <c:v>35.58259695420135</c:v>
                </c:pt>
                <c:pt idx="29">
                  <c:v>35.339583056070374</c:v>
                </c:pt>
                <c:pt idx="30">
                  <c:v>34.998569157939379</c:v>
                </c:pt>
                <c:pt idx="31">
                  <c:v>34.559555259808384</c:v>
                </c:pt>
                <c:pt idx="32">
                  <c:v>34.022541361677398</c:v>
                </c:pt>
                <c:pt idx="33">
                  <c:v>33.387527463546412</c:v>
                </c:pt>
                <c:pt idx="34">
                  <c:v>32.654513565415428</c:v>
                </c:pt>
                <c:pt idx="35">
                  <c:v>31.823499667284437</c:v>
                </c:pt>
                <c:pt idx="36">
                  <c:v>30.894485769153448</c:v>
                </c:pt>
                <c:pt idx="37">
                  <c:v>29.86747187102246</c:v>
                </c:pt>
                <c:pt idx="38">
                  <c:v>28.742457972891486</c:v>
                </c:pt>
                <c:pt idx="39">
                  <c:v>27.519444074760486</c:v>
                </c:pt>
                <c:pt idx="40">
                  <c:v>26.198430176629515</c:v>
                </c:pt>
                <c:pt idx="41">
                  <c:v>24.779416278498516</c:v>
                </c:pt>
                <c:pt idx="42">
                  <c:v>23.262402380367519</c:v>
                </c:pt>
                <c:pt idx="43">
                  <c:v>21.647388482236536</c:v>
                </c:pt>
                <c:pt idx="44">
                  <c:v>19.934374584105541</c:v>
                </c:pt>
                <c:pt idx="45">
                  <c:v>18.123360685974575</c:v>
                </c:pt>
                <c:pt idx="46">
                  <c:v>16.214346787843567</c:v>
                </c:pt>
                <c:pt idx="47">
                  <c:v>14.207332889712589</c:v>
                </c:pt>
                <c:pt idx="48">
                  <c:v>12.102318991581569</c:v>
                </c:pt>
                <c:pt idx="49">
                  <c:v>9.8993050934506073</c:v>
                </c:pt>
                <c:pt idx="50">
                  <c:v>7.5982911953196322</c:v>
                </c:pt>
                <c:pt idx="51">
                  <c:v>5.1992772971886154</c:v>
                </c:pt>
                <c:pt idx="52">
                  <c:v>2.7022633990576139</c:v>
                </c:pt>
                <c:pt idx="53">
                  <c:v>0.10724950092662766</c:v>
                </c:pt>
                <c:pt idx="54">
                  <c:v>-2.5857643972043434</c:v>
                </c:pt>
                <c:pt idx="55">
                  <c:v>-5.3767782953352992</c:v>
                </c:pt>
                <c:pt idx="56">
                  <c:v>-8.265792193466325</c:v>
                </c:pt>
                <c:pt idx="57">
                  <c:v>-11.252806091597307</c:v>
                </c:pt>
                <c:pt idx="58">
                  <c:v>-14.337819989728303</c:v>
                </c:pt>
                <c:pt idx="59">
                  <c:v>-17.520833887859254</c:v>
                </c:pt>
                <c:pt idx="60">
                  <c:v>-20.801847785990248</c:v>
                </c:pt>
                <c:pt idx="61">
                  <c:v>-24.180861684121254</c:v>
                </c:pt>
                <c:pt idx="62">
                  <c:v>-27.657875582252217</c:v>
                </c:pt>
                <c:pt idx="63">
                  <c:v>-31.23288948038325</c:v>
                </c:pt>
                <c:pt idx="64">
                  <c:v>-34.905903378514211</c:v>
                </c:pt>
                <c:pt idx="65">
                  <c:v>-38.676917276645213</c:v>
                </c:pt>
                <c:pt idx="66">
                  <c:v>-42.5459311747762</c:v>
                </c:pt>
                <c:pt idx="67">
                  <c:v>-46.512945072907172</c:v>
                </c:pt>
                <c:pt idx="68">
                  <c:v>-50.577958971038157</c:v>
                </c:pt>
                <c:pt idx="69">
                  <c:v>-54.740972869169156</c:v>
                </c:pt>
                <c:pt idx="70">
                  <c:v>-59.00198676730011</c:v>
                </c:pt>
                <c:pt idx="71">
                  <c:v>-63.361000665431135</c:v>
                </c:pt>
                <c:pt idx="72">
                  <c:v>-67.818014563562144</c:v>
                </c:pt>
                <c:pt idx="73">
                  <c:v>-72.373028461693139</c:v>
                </c:pt>
                <c:pt idx="74">
                  <c:v>-77.026042359824089</c:v>
                </c:pt>
                <c:pt idx="75">
                  <c:v>-81.777056257955081</c:v>
                </c:pt>
                <c:pt idx="76">
                  <c:v>-86.626070156086058</c:v>
                </c:pt>
                <c:pt idx="77">
                  <c:v>-91.57308405421702</c:v>
                </c:pt>
                <c:pt idx="78">
                  <c:v>-96.618097952348108</c:v>
                </c:pt>
                <c:pt idx="79">
                  <c:v>-101.76111185047904</c:v>
                </c:pt>
                <c:pt idx="80">
                  <c:v>-107.00212574860998</c:v>
                </c:pt>
                <c:pt idx="81">
                  <c:v>-112.34113964674094</c:v>
                </c:pt>
                <c:pt idx="82">
                  <c:v>-117.77815354487205</c:v>
                </c:pt>
                <c:pt idx="83">
                  <c:v>-123.31316744300298</c:v>
                </c:pt>
                <c:pt idx="84">
                  <c:v>-128.94618134113398</c:v>
                </c:pt>
                <c:pt idx="85">
                  <c:v>-134.67719523926496</c:v>
                </c:pt>
                <c:pt idx="86">
                  <c:v>-140.50620913739593</c:v>
                </c:pt>
                <c:pt idx="87">
                  <c:v>-146.43322303552696</c:v>
                </c:pt>
                <c:pt idx="88">
                  <c:v>-152.45823693365799</c:v>
                </c:pt>
                <c:pt idx="89">
                  <c:v>-158.58125083178894</c:v>
                </c:pt>
                <c:pt idx="90">
                  <c:v>-164.8022647299199</c:v>
                </c:pt>
                <c:pt idx="91">
                  <c:v>-171.12127862805082</c:v>
                </c:pt>
                <c:pt idx="92">
                  <c:v>-177.53829252618195</c:v>
                </c:pt>
                <c:pt idx="93">
                  <c:v>-184.05330642431289</c:v>
                </c:pt>
                <c:pt idx="94">
                  <c:v>-190.66632032244385</c:v>
                </c:pt>
                <c:pt idx="95">
                  <c:v>-197.37733422057482</c:v>
                </c:pt>
                <c:pt idx="96">
                  <c:v>-204.18634811870584</c:v>
                </c:pt>
                <c:pt idx="97">
                  <c:v>-211.09336201683692</c:v>
                </c:pt>
                <c:pt idx="98">
                  <c:v>-218.09837591496785</c:v>
                </c:pt>
                <c:pt idx="99">
                  <c:v>-225.20138981309879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7316904"/>
        <c:axId val="236252832"/>
      </c:scatterChart>
      <c:valAx>
        <c:axId val="237316904"/>
        <c:scaling>
          <c:orientation val="minMax"/>
          <c:max val="2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6252832"/>
        <c:crosses val="autoZero"/>
        <c:crossBetween val="midCat"/>
      </c:valAx>
      <c:valAx>
        <c:axId val="236252832"/>
        <c:scaling>
          <c:orientation val="minMax"/>
          <c:max val="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73169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with air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931758530183728"/>
          <c:y val="4.5330373971709914E-2"/>
          <c:w val="0.79784310294546512"/>
          <c:h val="0.87135760714474453"/>
        </c:manualLayout>
      </c:layout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Sheet1!$E$4:$E$103</c:f>
              <c:numCache>
                <c:formatCode>General</c:formatCode>
                <c:ptCount val="100"/>
                <c:pt idx="0">
                  <c:v>3.47991048063927</c:v>
                </c:pt>
                <c:pt idx="1">
                  <c:v>6.8923106979541391</c:v>
                </c:pt>
                <c:pt idx="2">
                  <c:v>10.238182926275975</c:v>
                </c:pt>
                <c:pt idx="3">
                  <c:v>13.5184967358548</c:v>
                </c:pt>
                <c:pt idx="4">
                  <c:v>16.734209146896259</c:v>
                </c:pt>
                <c:pt idx="5">
                  <c:v>19.886264781805636</c:v>
                </c:pt>
                <c:pt idx="6">
                  <c:v>22.975596015659139</c:v>
                </c:pt>
                <c:pt idx="7">
                  <c:v>26.00312312492257</c:v>
                </c:pt>
                <c:pt idx="8">
                  <c:v>28.969754434437174</c:v>
                </c:pt>
                <c:pt idx="9">
                  <c:v>31.87638646269237</c:v>
                </c:pt>
                <c:pt idx="10">
                  <c:v>34.723904065404682</c:v>
                </c:pt>
                <c:pt idx="11">
                  <c:v>37.513180577422091</c:v>
                </c:pt>
                <c:pt idx="12">
                  <c:v>40.245077952972856</c:v>
                </c:pt>
                <c:pt idx="13">
                  <c:v>42.920446904277398</c:v>
                </c:pt>
                <c:pt idx="14">
                  <c:v>45.540127038542046</c:v>
                </c:pt>
                <c:pt idx="15">
                  <c:v>48.10494699335274</c:v>
                </c:pt>
                <c:pt idx="16">
                  <c:v>50.615724570487039</c:v>
                </c:pt>
                <c:pt idx="17">
                  <c:v>53.073266868162335</c:v>
                </c:pt>
                <c:pt idx="18">
                  <c:v>55.478370411737885</c:v>
                </c:pt>
                <c:pt idx="19">
                  <c:v>57.831821282888455</c:v>
                </c:pt>
                <c:pt idx="20">
                  <c:v>60.13439524726666</c:v>
                </c:pt>
                <c:pt idx="21">
                  <c:v>62.386857880671421</c:v>
                </c:pt>
                <c:pt idx="22">
                  <c:v>64.589964693739304</c:v>
                </c:pt>
                <c:pt idx="23">
                  <c:v>66.744461255175679</c:v>
                </c:pt>
                <c:pt idx="24">
                  <c:v>68.851083313542176</c:v>
                </c:pt>
                <c:pt idx="25">
                  <c:v>70.910556917616859</c:v>
                </c:pt>
                <c:pt idx="26">
                  <c:v>72.923598535343501</c:v>
                </c:pt>
                <c:pt idx="27">
                  <c:v>74.890915171385885</c:v>
                </c:pt>
                <c:pt idx="28">
                  <c:v>76.81320448330284</c:v>
                </c:pt>
                <c:pt idx="29">
                  <c:v>78.691154896360146</c:v>
                </c:pt>
                <c:pt idx="30">
                  <c:v>80.525445716994312</c:v>
                </c:pt>
                <c:pt idx="31">
                  <c:v>82.316747244943969</c:v>
                </c:pt>
                <c:pt idx="32">
                  <c:v>84.065720884063879</c:v>
                </c:pt>
                <c:pt idx="33">
                  <c:v>85.773019251836601</c:v>
                </c:pt>
                <c:pt idx="34">
                  <c:v>87.439286287596559</c:v>
                </c:pt>
                <c:pt idx="35">
                  <c:v>89.065157359481347</c:v>
                </c:pt>
                <c:pt idx="36">
                  <c:v>90.651259370124777</c:v>
                </c:pt>
                <c:pt idx="37">
                  <c:v>92.198210861105764</c:v>
                </c:pt>
                <c:pt idx="38">
                  <c:v>93.70662211616758</c:v>
                </c:pt>
                <c:pt idx="39">
                  <c:v>95.177095263221304</c:v>
                </c:pt>
                <c:pt idx="40">
                  <c:v>96.610224375147254</c:v>
                </c:pt>
                <c:pt idx="41">
                  <c:v>98.006595569408546</c:v>
                </c:pt>
                <c:pt idx="42">
                  <c:v>99.366787106489681</c:v>
                </c:pt>
                <c:pt idx="43">
                  <c:v>100.69136948717434</c:v>
                </c:pt>
                <c:pt idx="44">
                  <c:v>101.98090554867483</c:v>
                </c:pt>
                <c:pt idx="45">
                  <c:v>103.23595055962718</c:v>
                </c:pt>
                <c:pt idx="46">
                  <c:v>104.45705231396401</c:v>
                </c:pt>
                <c:pt idx="47">
                  <c:v>105.64475122367853</c:v>
                </c:pt>
                <c:pt idx="48">
                  <c:v>106.79958041049235</c:v>
                </c:pt>
                <c:pt idx="49">
                  <c:v>107.92206579643934</c:v>
                </c:pt>
                <c:pt idx="50">
                  <c:v>109.01272619337816</c:v>
                </c:pt>
                <c:pt idx="51">
                  <c:v>110.07207339144558</c:v>
                </c:pt>
                <c:pt idx="52">
                  <c:v>111.10061224646294</c:v>
                </c:pt>
                <c:pt idx="53">
                  <c:v>112.0988407663076</c:v>
                </c:pt>
                <c:pt idx="54">
                  <c:v>113.06725019626097</c:v>
                </c:pt>
                <c:pt idx="55">
                  <c:v>114.00632510334553</c:v>
                </c:pt>
                <c:pt idx="56">
                  <c:v>114.91654345966174</c:v>
                </c:pt>
                <c:pt idx="57">
                  <c:v>115.7983767247364</c:v>
                </c:pt>
                <c:pt idx="58">
                  <c:v>116.65228992689451</c:v>
                </c:pt>
                <c:pt idx="59">
                  <c:v>117.47874174366468</c:v>
                </c:pt>
                <c:pt idx="60">
                  <c:v>118.27818458123035</c:v>
                </c:pt>
                <c:pt idx="61">
                  <c:v>119.05106465293653</c:v>
                </c:pt>
                <c:pt idx="62">
                  <c:v>119.79782205686439</c:v>
                </c:pt>
                <c:pt idx="63">
                  <c:v>120.51889085248285</c:v>
                </c:pt>
                <c:pt idx="64">
                  <c:v>121.21469913638899</c:v>
                </c:pt>
                <c:pt idx="65">
                  <c:v>121.885669117147</c:v>
                </c:pt>
                <c:pt idx="66">
                  <c:v>122.53221718923662</c:v>
                </c:pt>
                <c:pt idx="67">
                  <c:v>123.15475400612041</c:v>
                </c:pt>
                <c:pt idx="68">
                  <c:v>123.75368455244136</c:v>
                </c:pt>
                <c:pt idx="69">
                  <c:v>124.32940821535925</c:v>
                </c:pt>
                <c:pt idx="70">
                  <c:v>124.88231885503697</c:v>
                </c:pt>
                <c:pt idx="71">
                  <c:v>125.41280487428598</c:v>
                </c:pt>
                <c:pt idx="72">
                  <c:v>125.92124928738046</c:v>
                </c:pt>
                <c:pt idx="73">
                  <c:v>126.40802978805034</c:v>
                </c:pt>
                <c:pt idx="74">
                  <c:v>126.87351881666173</c:v>
                </c:pt>
                <c:pt idx="75">
                  <c:v>127.3180836265953</c:v>
                </c:pt>
                <c:pt idx="76">
                  <c:v>127.7420863498307</c:v>
                </c:pt>
                <c:pt idx="77">
                  <c:v>128.14588406174693</c:v>
                </c:pt>
                <c:pt idx="78">
                  <c:v>128.52982884514734</c:v>
                </c:pt>
                <c:pt idx="79">
                  <c:v>128.89426785351839</c:v>
                </c:pt>
                <c:pt idx="80">
                  <c:v>129.23954337353098</c:v>
                </c:pt>
                <c:pt idx="81">
                  <c:v>129.565992886793</c:v>
                </c:pt>
                <c:pt idx="82">
                  <c:v>129.87394913086177</c:v>
                </c:pt>
                <c:pt idx="83">
                  <c:v>130.16374015952482</c:v>
                </c:pt>
                <c:pt idx="84">
                  <c:v>130.43568940235812</c:v>
                </c:pt>
                <c:pt idx="85">
                  <c:v>130.69011572356885</c:v>
                </c:pt>
                <c:pt idx="86">
                  <c:v>130.92733348013221</c:v>
                </c:pt>
                <c:pt idx="87">
                  <c:v>131.14765257922983</c:v>
                </c:pt>
                <c:pt idx="88">
                  <c:v>131.35137853499779</c:v>
                </c:pt>
                <c:pt idx="89">
                  <c:v>131.53881252459266</c:v>
                </c:pt>
                <c:pt idx="90">
                  <c:v>131.71025144358305</c:v>
                </c:pt>
                <c:pt idx="91">
                  <c:v>131.86598796067457</c:v>
                </c:pt>
                <c:pt idx="92">
                  <c:v>132.00631057177623</c:v>
                </c:pt>
                <c:pt idx="93">
                  <c:v>132.13150365341528</c:v>
                </c:pt>
                <c:pt idx="94">
                  <c:v>132.24184751550879</c:v>
                </c:pt>
                <c:pt idx="95">
                  <c:v>132.337618453499</c:v>
                </c:pt>
                <c:pt idx="96">
                  <c:v>132.41908879985942</c:v>
                </c:pt>
                <c:pt idx="97">
                  <c:v>132.48652697498019</c:v>
                </c:pt>
                <c:pt idx="98">
                  <c:v>132.54019753743842</c:v>
                </c:pt>
                <c:pt idx="99">
                  <c:v>132.5803612336619</c:v>
                </c:pt>
              </c:numCache>
            </c:numRef>
          </c:xVal>
          <c:yVal>
            <c:numRef>
              <c:f>Sheet1!$F$4:$F$103</c:f>
              <c:numCache>
                <c:formatCode>General</c:formatCode>
                <c:ptCount val="100"/>
                <c:pt idx="0">
                  <c:v>2.5783006366808832</c:v>
                </c:pt>
                <c:pt idx="1">
                  <c:v>5.0177286410101569</c:v>
                </c:pt>
                <c:pt idx="2">
                  <c:v>7.3190242097885383</c:v>
                </c:pt>
                <c:pt idx="3">
                  <c:v>9.482917966604786</c:v>
                </c:pt>
                <c:pt idx="4">
                  <c:v>11.510131077910899</c:v>
                </c:pt>
                <c:pt idx="5">
                  <c:v>13.401375367746196</c:v>
                </c:pt>
                <c:pt idx="6">
                  <c:v>15.157353431125568</c:v>
                </c:pt>
                <c:pt idx="7">
                  <c:v>16.77875874610703</c:v>
                </c:pt>
                <c:pt idx="8">
                  <c:v>18.26627578455351</c:v>
                </c:pt>
                <c:pt idx="9">
                  <c:v>19.620580121603716</c:v>
                </c:pt>
                <c:pt idx="10">
                  <c:v>20.842338543866575</c:v>
                </c:pt>
                <c:pt idx="11">
                  <c:v>21.932209156353892</c:v>
                </c:pt>
                <c:pt idx="12">
                  <c:v>22.890841488165364</c:v>
                </c:pt>
                <c:pt idx="13">
                  <c:v>23.718876596940174</c:v>
                </c:pt>
                <c:pt idx="14">
                  <c:v>24.416947172089131</c:v>
                </c:pt>
                <c:pt idx="15">
                  <c:v>24.985677636821187</c:v>
                </c:pt>
                <c:pt idx="16">
                  <c:v>25.425684248978023</c:v>
                </c:pt>
                <c:pt idx="17">
                  <c:v>25.737575200690166</c:v>
                </c:pt>
                <c:pt idx="18">
                  <c:v>25.921950716868103</c:v>
                </c:pt>
                <c:pt idx="19">
                  <c:v>25.979403152541565</c:v>
                </c:pt>
                <c:pt idx="20">
                  <c:v>25.910517089060008</c:v>
                </c:pt>
                <c:pt idx="21">
                  <c:v>25.715869429167363</c:v>
                </c:pt>
                <c:pt idx="22">
                  <c:v>25.396029490963741</c:v>
                </c:pt>
                <c:pt idx="23">
                  <c:v>24.951559100766666</c:v>
                </c:pt>
                <c:pt idx="24">
                  <c:v>24.383012684884619</c:v>
                </c:pt>
                <c:pt idx="25">
                  <c:v>23.69093736031488</c:v>
                </c:pt>
                <c:pt idx="26">
                  <c:v>22.875873024378279</c:v>
                </c:pt>
                <c:pt idx="27">
                  <c:v>21.93835244330262</c:v>
                </c:pt>
                <c:pt idx="28">
                  <c:v>20.878901339766962</c:v>
                </c:pt>
                <c:pt idx="29">
                  <c:v>19.698038479418514</c:v>
                </c:pt>
                <c:pt idx="30">
                  <c:v>18.396275756373754</c:v>
                </c:pt>
                <c:pt idx="31">
                  <c:v>16.974118277715533</c:v>
                </c:pt>
                <c:pt idx="32">
                  <c:v>15.43206444699738</c:v>
                </c:pt>
                <c:pt idx="33">
                  <c:v>13.770606046766403</c:v>
                </c:pt>
                <c:pt idx="34">
                  <c:v>11.990228320116088</c:v>
                </c:pt>
                <c:pt idx="35">
                  <c:v>10.091410051279844</c:v>
                </c:pt>
                <c:pt idx="36">
                  <c:v>8.0746236452763895</c:v>
                </c:pt>
                <c:pt idx="37">
                  <c:v>5.940335206617668</c:v>
                </c:pt>
                <c:pt idx="38">
                  <c:v>3.6890046170901627</c:v>
                </c:pt>
                <c:pt idx="39">
                  <c:v>1.3210856126198678</c:v>
                </c:pt>
                <c:pt idx="40">
                  <c:v>-1.1629741407680854</c:v>
                </c:pt>
                <c:pt idx="41">
                  <c:v>-3.7627329718856402</c:v>
                </c:pt>
                <c:pt idx="42">
                  <c:v>-6.4777551302025955</c:v>
                </c:pt>
                <c:pt idx="43">
                  <c:v>-9.3076107125428962</c:v>
                </c:pt>
                <c:pt idx="44">
                  <c:v>-12.251875590645568</c:v>
                </c:pt>
                <c:pt idx="45">
                  <c:v>-15.310131339581105</c:v>
                </c:pt>
                <c:pt idx="46">
                  <c:v>-18.481965167012987</c:v>
                </c:pt>
                <c:pt idx="47">
                  <c:v>-21.76696984329493</c:v>
                </c:pt>
                <c:pt idx="48">
                  <c:v>-25.164743632394462</c:v>
                </c:pt>
                <c:pt idx="49">
                  <c:v>-28.674890223632886</c:v>
                </c:pt>
                <c:pt idx="50">
                  <c:v>-32.297018664232922</c:v>
                </c:pt>
                <c:pt idx="51">
                  <c:v>-36.030743292664198</c:v>
                </c:pt>
                <c:pt idx="52">
                  <c:v>-39.875683672777754</c:v>
                </c:pt>
                <c:pt idx="53">
                  <c:v>-43.83146452872073</c:v>
                </c:pt>
                <c:pt idx="54">
                  <c:v>-47.897715680621616</c:v>
                </c:pt>
                <c:pt idx="55">
                  <c:v>-52.074071981038102</c:v>
                </c:pt>
                <c:pt idx="56">
                  <c:v>-56.360173252158162</c:v>
                </c:pt>
                <c:pt idx="57">
                  <c:v>-60.75566422374574</c:v>
                </c:pt>
                <c:pt idx="58">
                  <c:v>-65.260194471823311</c:v>
                </c:pt>
                <c:pt idx="59">
                  <c:v>-69.873418358081281</c:v>
                </c:pt>
                <c:pt idx="60">
                  <c:v>-74.594994970008017</c:v>
                </c:pt>
                <c:pt idx="61">
                  <c:v>-79.424588061730091</c:v>
                </c:pt>
                <c:pt idx="62">
                  <c:v>-84.36186599555603</c:v>
                </c:pt>
                <c:pt idx="63">
                  <c:v>-89.406501684215002</c:v>
                </c:pt>
                <c:pt idx="64">
                  <c:v>-94.558172533782425</c:v>
                </c:pt>
                <c:pt idx="65">
                  <c:v>-99.816560387284795</c:v>
                </c:pt>
                <c:pt idx="66">
                  <c:v>-105.18135146897556</c:v>
                </c:pt>
                <c:pt idx="67">
                  <c:v>-110.65223632927466</c:v>
                </c:pt>
                <c:pt idx="68">
                  <c:v>-116.22890979036426</c:v>
                </c:pt>
                <c:pt idx="69">
                  <c:v>-121.91107089243246</c:v>
                </c:pt>
                <c:pt idx="70">
                  <c:v>-127.69842284055837</c:v>
                </c:pt>
                <c:pt idx="71">
                  <c:v>-133.59067295223039</c:v>
                </c:pt>
                <c:pt idx="72">
                  <c:v>-139.58753260549088</c:v>
                </c:pt>
                <c:pt idx="73">
                  <c:v>-145.68871718770004</c:v>
                </c:pt>
                <c:pt idx="74">
                  <c:v>-151.8939460449115</c:v>
                </c:pt>
                <c:pt idx="75">
                  <c:v>-158.20294243185285</c:v>
                </c:pt>
                <c:pt idx="76">
                  <c:v>-164.61543346250426</c:v>
                </c:pt>
                <c:pt idx="77">
                  <c:v>-171.13115006126748</c:v>
                </c:pt>
                <c:pt idx="78">
                  <c:v>-177.74982691472033</c:v>
                </c:pt>
                <c:pt idx="79">
                  <c:v>-184.47120242394686</c:v>
                </c:pt>
                <c:pt idx="80">
                  <c:v>-191.29501865743998</c:v>
                </c:pt>
                <c:pt idx="81">
                  <c:v>-198.22102130456724</c:v>
                </c:pt>
                <c:pt idx="82">
                  <c:v>-205.24895962959488</c:v>
                </c:pt>
                <c:pt idx="83">
                  <c:v>-212.37858642626242</c:v>
                </c:pt>
                <c:pt idx="84">
                  <c:v>-219.60965797290297</c:v>
                </c:pt>
                <c:pt idx="85">
                  <c:v>-226.94193398810188</c:v>
                </c:pt>
                <c:pt idx="86">
                  <c:v>-234.37517758688722</c:v>
                </c:pt>
                <c:pt idx="87">
                  <c:v>-241.90915523744729</c:v>
                </c:pt>
                <c:pt idx="88">
                  <c:v>-249.54363671836722</c:v>
                </c:pt>
                <c:pt idx="89">
                  <c:v>-257.27839507638112</c:v>
                </c:pt>
                <c:pt idx="90">
                  <c:v>-265.11320658463057</c:v>
                </c:pt>
                <c:pt idx="91">
                  <c:v>-273.04785070142731</c:v>
                </c:pt>
                <c:pt idx="92">
                  <c:v>-281.08211002951083</c:v>
                </c:pt>
                <c:pt idx="93">
                  <c:v>-289.21577027579684</c:v>
                </c:pt>
                <c:pt idx="94">
                  <c:v>-297.44862021161225</c:v>
                </c:pt>
                <c:pt idx="95">
                  <c:v>-305.78045163340755</c:v>
                </c:pt>
                <c:pt idx="96">
                  <c:v>-314.21105932394437</c:v>
                </c:pt>
                <c:pt idx="97">
                  <c:v>-322.74024101395065</c:v>
                </c:pt>
                <c:pt idx="98">
                  <c:v>-331.36779734423891</c:v>
                </c:pt>
                <c:pt idx="99">
                  <c:v>-340.09353182828261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1612184"/>
        <c:axId val="431611792"/>
      </c:scatterChart>
      <c:valAx>
        <c:axId val="431612184"/>
        <c:scaling>
          <c:orientation val="minMax"/>
          <c:max val="2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611792"/>
        <c:crosses val="autoZero"/>
        <c:crossBetween val="midCat"/>
      </c:valAx>
      <c:valAx>
        <c:axId val="431611792"/>
        <c:scaling>
          <c:orientation val="minMax"/>
          <c:max val="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6121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600076</xdr:colOff>
      <xdr:row>0</xdr:row>
      <xdr:rowOff>123825</xdr:rowOff>
    </xdr:from>
    <xdr:to>
      <xdr:col>13</xdr:col>
      <xdr:colOff>9526</xdr:colOff>
      <xdr:row>15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17</xdr:row>
          <xdr:rowOff>0</xdr:rowOff>
        </xdr:from>
        <xdr:to>
          <xdr:col>15</xdr:col>
          <xdr:colOff>438150</xdr:colOff>
          <xdr:row>17</xdr:row>
          <xdr:rowOff>171450</xdr:rowOff>
        </xdr:to>
        <xdr:sp macro="" textlink="">
          <xdr:nvSpPr>
            <xdr:cNvPr id="1025" name="ScrollBar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18</xdr:row>
          <xdr:rowOff>9525</xdr:rowOff>
        </xdr:from>
        <xdr:to>
          <xdr:col>15</xdr:col>
          <xdr:colOff>438150</xdr:colOff>
          <xdr:row>18</xdr:row>
          <xdr:rowOff>161925</xdr:rowOff>
        </xdr:to>
        <xdr:sp macro="" textlink="">
          <xdr:nvSpPr>
            <xdr:cNvPr id="1026" name="ScrollBar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19</xdr:row>
          <xdr:rowOff>0</xdr:rowOff>
        </xdr:from>
        <xdr:to>
          <xdr:col>15</xdr:col>
          <xdr:colOff>457200</xdr:colOff>
          <xdr:row>19</xdr:row>
          <xdr:rowOff>180975</xdr:rowOff>
        </xdr:to>
        <xdr:sp macro="" textlink="">
          <xdr:nvSpPr>
            <xdr:cNvPr id="1027" name="ScrollBar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20</xdr:row>
          <xdr:rowOff>9525</xdr:rowOff>
        </xdr:from>
        <xdr:to>
          <xdr:col>15</xdr:col>
          <xdr:colOff>476250</xdr:colOff>
          <xdr:row>21</xdr:row>
          <xdr:rowOff>0</xdr:rowOff>
        </xdr:to>
        <xdr:sp macro="" textlink="">
          <xdr:nvSpPr>
            <xdr:cNvPr id="1028" name="ScrollBar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13</xdr:col>
      <xdr:colOff>28575</xdr:colOff>
      <xdr:row>0</xdr:row>
      <xdr:rowOff>133351</xdr:rowOff>
    </xdr:from>
    <xdr:to>
      <xdr:col>17</xdr:col>
      <xdr:colOff>581025</xdr:colOff>
      <xdr:row>15</xdr:row>
      <xdr:rowOff>114301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control" Target="../activeX/activeX1.xml"/><Relationship Id="rId7" Type="http://schemas.openxmlformats.org/officeDocument/2006/relationships/control" Target="../activeX/activeX3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image" Target="../media/image2.emf"/><Relationship Id="rId5" Type="http://schemas.openxmlformats.org/officeDocument/2006/relationships/control" Target="../activeX/activeX2.xml"/><Relationship Id="rId10" Type="http://schemas.openxmlformats.org/officeDocument/2006/relationships/image" Target="../media/image4.emf"/><Relationship Id="rId4" Type="http://schemas.openxmlformats.org/officeDocument/2006/relationships/image" Target="../media/image1.emf"/><Relationship Id="rId9" Type="http://schemas.openxmlformats.org/officeDocument/2006/relationships/control" Target="../activeX/activeX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L103"/>
  <sheetViews>
    <sheetView tabSelected="1" workbookViewId="0">
      <selection activeCell="I19" sqref="I19"/>
    </sheetView>
  </sheetViews>
  <sheetFormatPr defaultRowHeight="15" x14ac:dyDescent="0.25"/>
  <cols>
    <col min="5" max="5" width="12" customWidth="1"/>
    <col min="11" max="11" width="12.28515625" customWidth="1"/>
    <col min="12" max="12" width="4.5703125" customWidth="1"/>
  </cols>
  <sheetData>
    <row r="1" spans="1:6" x14ac:dyDescent="0.25">
      <c r="B1" t="s">
        <v>6</v>
      </c>
      <c r="E1" t="s">
        <v>11</v>
      </c>
    </row>
    <row r="2" spans="1:6" x14ac:dyDescent="0.25">
      <c r="A2" t="s">
        <v>3</v>
      </c>
      <c r="B2" t="s">
        <v>7</v>
      </c>
      <c r="C2" t="s">
        <v>2</v>
      </c>
      <c r="D2" t="s">
        <v>8</v>
      </c>
      <c r="E2" t="s">
        <v>9</v>
      </c>
      <c r="F2" t="s">
        <v>10</v>
      </c>
    </row>
    <row r="3" spans="1:6" x14ac:dyDescent="0.25">
      <c r="A3">
        <v>0</v>
      </c>
      <c r="B3">
        <f>L$18*COS(L$19*PI()/180)*A3</f>
        <v>0</v>
      </c>
      <c r="C3">
        <f>L$18*SIN(L$19*PI()/180)*A3-0.5*9.8*A3*A3</f>
        <v>0</v>
      </c>
      <c r="D3">
        <f>L18</f>
        <v>44</v>
      </c>
      <c r="E3">
        <f>D3*COS(L$19*PI()/180)*A3</f>
        <v>0</v>
      </c>
      <c r="F3">
        <f>D3*SIN(L$19*PI()/180)*A3-0.5*(9.8-L$20)*A3*A3</f>
        <v>0</v>
      </c>
    </row>
    <row r="4" spans="1:6" x14ac:dyDescent="0.25">
      <c r="A4">
        <v>0.1</v>
      </c>
      <c r="B4">
        <f>L$18*COS(L$19*PI()/180)*A4</f>
        <v>3.513996244208089</v>
      </c>
      <c r="C4">
        <f>L$18*SIN(L$19*PI()/180)*A4-0.5*9.8*A4*A4</f>
        <v>2.5989861018690124</v>
      </c>
      <c r="D4">
        <f>D3-L$21*D3/10000</f>
        <v>43.5732</v>
      </c>
      <c r="E4">
        <f>D4*COS(L$19*PI()/180)*A4</f>
        <v>3.47991048063927</v>
      </c>
      <c r="F4">
        <f>D4*SIN(L$19*PI()/180)*A4-0.5*(9.8-L$20)*A4*A4</f>
        <v>2.5783006366808832</v>
      </c>
    </row>
    <row r="5" spans="1:6" x14ac:dyDescent="0.25">
      <c r="A5">
        <v>0.2</v>
      </c>
      <c r="B5">
        <f>L$18*COS(L$19*PI()/180)*A5</f>
        <v>7.027992488416178</v>
      </c>
      <c r="C5">
        <f>L$18*SIN(L$19*PI()/180)*A5-0.5*9.8*A5*A5</f>
        <v>5.0999722037380248</v>
      </c>
      <c r="D5">
        <f t="shared" ref="D5:D68" si="0">D4-L$21*D4/10000</f>
        <v>43.150539960000003</v>
      </c>
      <c r="E5">
        <f>D5*COS(L$19*PI()/180)*A5</f>
        <v>6.8923106979541391</v>
      </c>
      <c r="F5">
        <f>D5*SIN(L$19*PI()/180)*A5-0.5*(9.8-L$20)*A5*A5</f>
        <v>5.0177286410101569</v>
      </c>
    </row>
    <row r="6" spans="1:6" x14ac:dyDescent="0.25">
      <c r="A6">
        <v>0.3</v>
      </c>
      <c r="B6">
        <f>L$18*COS(L$19*PI()/180)*A6</f>
        <v>10.541988732624265</v>
      </c>
      <c r="C6">
        <f>L$18*SIN(L$19*PI()/180)*A6-0.5*9.8*A6*A6</f>
        <v>7.502958305607037</v>
      </c>
      <c r="D6">
        <f t="shared" si="0"/>
        <v>42.731979722388004</v>
      </c>
      <c r="E6">
        <f>D6*COS(L$19*PI()/180)*A6</f>
        <v>10.238182926275975</v>
      </c>
      <c r="F6">
        <f>D6*SIN(L$19*PI()/180)*A6-0.5*(9.8-L$20)*A6*A6</f>
        <v>7.3190242097885383</v>
      </c>
    </row>
    <row r="7" spans="1:6" x14ac:dyDescent="0.25">
      <c r="A7">
        <v>0.4</v>
      </c>
      <c r="B7">
        <f>L$18*COS(L$19*PI()/180)*A7</f>
        <v>14.055984976832356</v>
      </c>
      <c r="C7">
        <f>L$18*SIN(L$19*PI()/180)*A7-0.5*9.8*A7*A7</f>
        <v>9.8079444074760485</v>
      </c>
      <c r="D7">
        <f t="shared" si="0"/>
        <v>42.317479519080841</v>
      </c>
      <c r="E7">
        <f>D7*COS(L$19*PI()/180)*A7</f>
        <v>13.5184967358548</v>
      </c>
      <c r="F7">
        <f>D7*SIN(L$19*PI()/180)*A7-0.5*(9.8-L$20)*A7*A7</f>
        <v>9.482917966604786</v>
      </c>
    </row>
    <row r="8" spans="1:6" x14ac:dyDescent="0.25">
      <c r="A8">
        <v>0.5</v>
      </c>
      <c r="B8">
        <f>L$18*COS(L$19*PI()/180)*A8</f>
        <v>17.569981221040443</v>
      </c>
      <c r="C8">
        <f>L$18*SIN(L$19*PI()/180)*A8-0.5*9.8*A8*A8</f>
        <v>12.014930509345062</v>
      </c>
      <c r="D8">
        <f t="shared" si="0"/>
        <v>41.906999967745755</v>
      </c>
      <c r="E8">
        <f>D8*COS(L$19*PI()/180)*A8</f>
        <v>16.734209146896259</v>
      </c>
      <c r="F8">
        <f>D8*SIN(L$19*PI()/180)*A8-0.5*(9.8-L$20)*A8*A8</f>
        <v>11.510131077910899</v>
      </c>
    </row>
    <row r="9" spans="1:6" x14ac:dyDescent="0.25">
      <c r="A9">
        <v>0.6</v>
      </c>
      <c r="B9">
        <f>L$18*COS(L$19*PI()/180)*A9</f>
        <v>21.08397746524853</v>
      </c>
      <c r="C9">
        <f>L$18*SIN(L$19*PI()/180)*A9-0.5*9.8*A9*A9</f>
        <v>14.123916611214074</v>
      </c>
      <c r="D9">
        <f t="shared" si="0"/>
        <v>41.500502068058623</v>
      </c>
      <c r="E9">
        <f>D9*COS(L$19*PI()/180)*A9</f>
        <v>19.886264781805636</v>
      </c>
      <c r="F9">
        <f>D9*SIN(L$19*PI()/180)*A9-0.5*(9.8-L$20)*A9*A9</f>
        <v>13.401375367746196</v>
      </c>
    </row>
    <row r="10" spans="1:6" x14ac:dyDescent="0.25">
      <c r="A10">
        <v>0.7</v>
      </c>
      <c r="B10">
        <f>L$18*COS(L$19*PI()/180)*A10</f>
        <v>24.597973709456618</v>
      </c>
      <c r="C10">
        <f>L$18*SIN(L$19*PI()/180)*A10-0.5*9.8*A10*A10</f>
        <v>16.134902713083086</v>
      </c>
      <c r="D10">
        <f t="shared" si="0"/>
        <v>41.097947197998451</v>
      </c>
      <c r="E10">
        <f>D10*COS(L$19*PI()/180)*A10</f>
        <v>22.975596015659139</v>
      </c>
      <c r="F10">
        <f>D10*SIN(L$19*PI()/180)*A10-0.5*(9.8-L$20)*A10*A10</f>
        <v>15.157353431125568</v>
      </c>
    </row>
    <row r="11" spans="1:6" x14ac:dyDescent="0.25">
      <c r="A11">
        <v>0.8</v>
      </c>
      <c r="B11">
        <f>L$18*COS(L$19*PI()/180)*A11</f>
        <v>28.111969953664712</v>
      </c>
      <c r="C11">
        <f>L$18*SIN(L$19*PI()/180)*A11-0.5*9.8*A11*A11</f>
        <v>18.047888814952099</v>
      </c>
      <c r="D11">
        <f t="shared" si="0"/>
        <v>40.699297110177866</v>
      </c>
      <c r="E11">
        <f>D11*COS(L$19*PI()/180)*A11</f>
        <v>26.00312312492257</v>
      </c>
      <c r="F11">
        <f>D11*SIN(L$19*PI()/180)*A11-0.5*(9.8-L$20)*A11*A11</f>
        <v>16.77875874610703</v>
      </c>
    </row>
    <row r="12" spans="1:6" x14ac:dyDescent="0.25">
      <c r="A12">
        <v>0.9</v>
      </c>
      <c r="B12">
        <f>L$18*COS(L$19*PI()/180)*A12</f>
        <v>31.625966197872799</v>
      </c>
      <c r="C12">
        <f>L$18*SIN(L$19*PI()/180)*A12-0.5*9.8*A12*A12</f>
        <v>19.862874916821109</v>
      </c>
      <c r="D12">
        <f t="shared" si="0"/>
        <v>40.30451392820914</v>
      </c>
      <c r="E12">
        <f>D12*COS(L$19*PI()/180)*A12</f>
        <v>28.969754434437174</v>
      </c>
      <c r="F12">
        <f>D12*SIN(L$19*PI()/180)*A12-0.5*(9.8-L$20)*A12*A12</f>
        <v>18.26627578455351</v>
      </c>
    </row>
    <row r="13" spans="1:6" x14ac:dyDescent="0.25">
      <c r="A13">
        <v>1</v>
      </c>
      <c r="B13">
        <f>L$18*COS(L$19*PI()/180)*A13</f>
        <v>35.139962442080886</v>
      </c>
      <c r="C13">
        <f>L$18*SIN(L$19*PI()/180)*A13-0.5*9.8*A13*A13</f>
        <v>21.579861018690124</v>
      </c>
      <c r="D13">
        <f t="shared" si="0"/>
        <v>39.913560143105514</v>
      </c>
      <c r="E13">
        <f>D13*COS(L$19*PI()/180)*A13</f>
        <v>31.87638646269237</v>
      </c>
      <c r="F13">
        <f>D13*SIN(L$19*PI()/180)*A13-0.5*(9.8-L$20)*A13*A13</f>
        <v>19.620580121603716</v>
      </c>
    </row>
    <row r="14" spans="1:6" x14ac:dyDescent="0.25">
      <c r="A14">
        <v>1.1000000000000001</v>
      </c>
      <c r="B14">
        <f>L$18*COS(L$19*PI()/180)*A14</f>
        <v>38.653958686288981</v>
      </c>
      <c r="C14">
        <f>L$18*SIN(L$19*PI()/180)*A14-0.5*9.8*A14*A14</f>
        <v>23.198847120559137</v>
      </c>
      <c r="D14">
        <f t="shared" si="0"/>
        <v>39.52639860971739</v>
      </c>
      <c r="E14">
        <f>D14*COS(L$19*PI()/180)*A14</f>
        <v>34.723904065404682</v>
      </c>
      <c r="F14">
        <f>D14*SIN(L$19*PI()/180)*A14-0.5*(9.8-L$20)*A14*A14</f>
        <v>20.842338543866575</v>
      </c>
    </row>
    <row r="15" spans="1:6" x14ac:dyDescent="0.25">
      <c r="A15">
        <v>1.2</v>
      </c>
      <c r="B15">
        <f>L$18*COS(L$19*PI()/180)*A15</f>
        <v>42.167954930497061</v>
      </c>
      <c r="C15">
        <f>L$18*SIN(L$19*PI()/180)*A15-0.5*9.8*A15*A15</f>
        <v>24.719833222428147</v>
      </c>
      <c r="D15">
        <f t="shared" si="0"/>
        <v>39.142992543203128</v>
      </c>
      <c r="E15">
        <f>D15*COS(L$19*PI()/180)*A15</f>
        <v>37.513180577422091</v>
      </c>
      <c r="F15">
        <f>D15*SIN(L$19*PI()/180)*A15-0.5*(9.8-L$20)*A15*A15</f>
        <v>21.932209156353892</v>
      </c>
    </row>
    <row r="16" spans="1:6" x14ac:dyDescent="0.25">
      <c r="A16">
        <v>1.3</v>
      </c>
      <c r="B16">
        <f>L$18*COS(L$19*PI()/180)*A16</f>
        <v>45.681951174705155</v>
      </c>
      <c r="C16">
        <f>L$18*SIN(L$19*PI()/180)*A16-0.5*9.8*A16*A16</f>
        <v>26.142819324297161</v>
      </c>
      <c r="D16">
        <f t="shared" si="0"/>
        <v>38.763305515534057</v>
      </c>
      <c r="E16">
        <f>D16*COS(L$19*PI()/180)*A16</f>
        <v>40.245077952972856</v>
      </c>
      <c r="F16">
        <f>D16*SIN(L$19*PI()/180)*A16-0.5*(9.8-L$20)*A16*A16</f>
        <v>22.890841488165364</v>
      </c>
    </row>
    <row r="17" spans="1:12" x14ac:dyDescent="0.25">
      <c r="A17">
        <v>1.4</v>
      </c>
      <c r="B17">
        <f>L$18*COS(L$19*PI()/180)*A17</f>
        <v>49.195947418913235</v>
      </c>
      <c r="C17">
        <f>L$18*SIN(L$19*PI()/180)*A17-0.5*9.8*A17*A17</f>
        <v>27.467805426166173</v>
      </c>
      <c r="D17">
        <f t="shared" si="0"/>
        <v>38.387301452033377</v>
      </c>
      <c r="E17">
        <f>D17*COS(L$19*PI()/180)*A17</f>
        <v>42.920446904277398</v>
      </c>
      <c r="F17">
        <f>D17*SIN(L$19*PI()/180)*A17-0.5*(9.8-L$20)*A17*A17</f>
        <v>23.718876596940174</v>
      </c>
    </row>
    <row r="18" spans="1:12" x14ac:dyDescent="0.25">
      <c r="A18">
        <v>1.5</v>
      </c>
      <c r="B18">
        <f>L$18*COS(L$19*PI()/180)*A18</f>
        <v>52.709943663121329</v>
      </c>
      <c r="C18">
        <f>L$18*SIN(L$19*PI()/180)*A18-0.5*9.8*A18*A18</f>
        <v>28.694791528035189</v>
      </c>
      <c r="D18">
        <f t="shared" si="0"/>
        <v>38.014944627948651</v>
      </c>
      <c r="E18">
        <f>D18*COS(L$19*PI()/180)*A18</f>
        <v>45.540127038542046</v>
      </c>
      <c r="F18">
        <f>D18*SIN(L$19*PI()/180)*A18-0.5*(9.8-L$20)*A18*A18</f>
        <v>24.416947172089131</v>
      </c>
      <c r="K18" t="s">
        <v>0</v>
      </c>
      <c r="L18">
        <v>44</v>
      </c>
    </row>
    <row r="19" spans="1:12" x14ac:dyDescent="0.25">
      <c r="A19">
        <v>1.6</v>
      </c>
      <c r="B19">
        <f>L$18*COS(L$19*PI()/180)*A19</f>
        <v>56.223939907329424</v>
      </c>
      <c r="C19">
        <f>L$18*SIN(L$19*PI()/180)*A19-0.5*9.8*A19*A19</f>
        <v>29.823777629904193</v>
      </c>
      <c r="D19">
        <f t="shared" si="0"/>
        <v>37.646199665057551</v>
      </c>
      <c r="E19">
        <f>D19*COS(L$19*PI()/180)*A19</f>
        <v>48.10494699335274</v>
      </c>
      <c r="F19">
        <f>D19*SIN(L$19*PI()/180)*A19-0.5*(9.8-L$20)*A19*A19</f>
        <v>24.985677636821187</v>
      </c>
      <c r="K19" t="s">
        <v>1</v>
      </c>
      <c r="L19">
        <v>37</v>
      </c>
    </row>
    <row r="20" spans="1:12" x14ac:dyDescent="0.25">
      <c r="A20">
        <v>1.7</v>
      </c>
      <c r="B20">
        <f>L$18*COS(L$19*PI()/180)*A20</f>
        <v>59.737936151537504</v>
      </c>
      <c r="C20">
        <f>L$18*SIN(L$19*PI()/180)*A20-0.5*9.8*A20*A20</f>
        <v>30.854763731773204</v>
      </c>
      <c r="D20">
        <f t="shared" si="0"/>
        <v>37.281031528306492</v>
      </c>
      <c r="E20">
        <f>D20*COS(L$19*PI()/180)*A20</f>
        <v>50.615724570487039</v>
      </c>
      <c r="F20">
        <f>D20*SIN(L$19*PI()/180)*A20-0.5*(9.8-L$20)*A20*A20</f>
        <v>25.425684248978023</v>
      </c>
      <c r="K20" t="s">
        <v>4</v>
      </c>
      <c r="L20">
        <v>1</v>
      </c>
    </row>
    <row r="21" spans="1:12" x14ac:dyDescent="0.25">
      <c r="A21">
        <v>1.8</v>
      </c>
      <c r="B21">
        <f>L$18*COS(L$19*PI()/180)*A21</f>
        <v>63.251932395745598</v>
      </c>
      <c r="C21">
        <f>L$18*SIN(L$19*PI()/180)*A21-0.5*9.8*A21*A21</f>
        <v>31.78774983364222</v>
      </c>
      <c r="D21">
        <f t="shared" si="0"/>
        <v>36.919405522481917</v>
      </c>
      <c r="E21">
        <f>D21*COS(L$19*PI()/180)*A21</f>
        <v>53.073266868162335</v>
      </c>
      <c r="F21">
        <f>D21*SIN(L$19*PI()/180)*A21-0.5*(9.8-L$20)*A21*A21</f>
        <v>25.737575200690166</v>
      </c>
      <c r="K21" t="s">
        <v>5</v>
      </c>
      <c r="L21">
        <v>97</v>
      </c>
    </row>
    <row r="22" spans="1:12" x14ac:dyDescent="0.25">
      <c r="A22">
        <v>1.9</v>
      </c>
      <c r="B22">
        <f>L$18*COS(L$19*PI()/180)*A22</f>
        <v>66.765928639953685</v>
      </c>
      <c r="C22">
        <f>L$18*SIN(L$19*PI()/180)*A22-0.5*9.8*A22*A22</f>
        <v>32.62273593551123</v>
      </c>
      <c r="D22">
        <f t="shared" si="0"/>
        <v>36.561287288913839</v>
      </c>
      <c r="E22">
        <f>D22*COS(L$19*PI()/180)*A22</f>
        <v>55.478370411737885</v>
      </c>
      <c r="F22">
        <f>D22*SIN(L$19*PI()/180)*A22-0.5*(9.8-L$20)*A22*A22</f>
        <v>25.921950716868103</v>
      </c>
    </row>
    <row r="23" spans="1:12" x14ac:dyDescent="0.25">
      <c r="A23">
        <v>2</v>
      </c>
      <c r="B23">
        <f>L$18*COS(L$19*PI()/180)*A23</f>
        <v>70.279924884161773</v>
      </c>
      <c r="C23">
        <f>L$18*SIN(L$19*PI()/180)*A23-0.5*9.8*A23*A23</f>
        <v>33.359722037380244</v>
      </c>
      <c r="D23">
        <f t="shared" si="0"/>
        <v>36.206642802211377</v>
      </c>
      <c r="E23">
        <f>D23*COS(L$19*PI()/180)*A23</f>
        <v>57.831821282888455</v>
      </c>
      <c r="F23">
        <f>D23*SIN(L$19*PI()/180)*A23-0.5*(9.8-L$20)*A23*A23</f>
        <v>25.979403152541565</v>
      </c>
    </row>
    <row r="24" spans="1:12" x14ac:dyDescent="0.25">
      <c r="A24">
        <v>2.1</v>
      </c>
      <c r="B24">
        <f>L$18*COS(L$19*PI()/180)*A24</f>
        <v>73.79392112836986</v>
      </c>
      <c r="C24">
        <f>L$18*SIN(L$19*PI()/180)*A24-0.5*9.8*A24*A24</f>
        <v>33.99870813924926</v>
      </c>
      <c r="D24">
        <f t="shared" si="0"/>
        <v>35.855438367029926</v>
      </c>
      <c r="E24">
        <f>D24*COS(L$19*PI()/180)*A24</f>
        <v>60.13439524726666</v>
      </c>
      <c r="F24">
        <f>D24*SIN(L$19*PI()/180)*A24-0.5*(9.8-L$20)*A24*A24</f>
        <v>25.910517089060008</v>
      </c>
    </row>
    <row r="25" spans="1:12" x14ac:dyDescent="0.25">
      <c r="A25">
        <v>2.2000000000000002</v>
      </c>
      <c r="B25">
        <f>L$18*COS(L$19*PI()/180)*A25</f>
        <v>77.307917372577961</v>
      </c>
      <c r="C25">
        <f>L$18*SIN(L$19*PI()/180)*A25-0.5*9.8*A25*A25</f>
        <v>34.539694241118269</v>
      </c>
      <c r="D25">
        <f t="shared" si="0"/>
        <v>35.507640614869736</v>
      </c>
      <c r="E25">
        <f>D25*COS(L$19*PI()/180)*A25</f>
        <v>62.386857880671421</v>
      </c>
      <c r="F25">
        <f>D25*SIN(L$19*PI()/180)*A25-0.5*(9.8-L$20)*A25*A25</f>
        <v>25.715869429167363</v>
      </c>
    </row>
    <row r="26" spans="1:12" x14ac:dyDescent="0.25">
      <c r="A26">
        <v>2.2999999999999998</v>
      </c>
      <c r="B26">
        <f>L$18*COS(L$19*PI()/180)*A26</f>
        <v>80.821913616786034</v>
      </c>
      <c r="C26">
        <f>L$18*SIN(L$19*PI()/180)*A26-0.5*9.8*A26*A26</f>
        <v>34.98268034298728</v>
      </c>
      <c r="D26">
        <f t="shared" si="0"/>
        <v>35.163216500905499</v>
      </c>
      <c r="E26">
        <f>D26*COS(L$19*PI()/180)*A26</f>
        <v>64.589964693739304</v>
      </c>
      <c r="F26">
        <f>D26*SIN(L$19*PI()/180)*A26-0.5*(9.8-L$20)*A26*A26</f>
        <v>25.396029490963741</v>
      </c>
    </row>
    <row r="27" spans="1:12" x14ac:dyDescent="0.25">
      <c r="A27">
        <v>2.4</v>
      </c>
      <c r="B27">
        <f>L$18*COS(L$19*PI()/180)*A27</f>
        <v>84.335909860994121</v>
      </c>
      <c r="C27">
        <f>L$18*SIN(L$19*PI()/180)*A27-0.5*9.8*A27*A27</f>
        <v>35.327666444856291</v>
      </c>
      <c r="D27">
        <f t="shared" si="0"/>
        <v>34.822133300846716</v>
      </c>
      <c r="E27">
        <f>D27*COS(L$19*PI()/180)*A27</f>
        <v>66.744461255175679</v>
      </c>
      <c r="F27">
        <f>D27*SIN(L$19*PI()/180)*A27-0.5*(9.8-L$20)*A27*A27</f>
        <v>24.951559100766666</v>
      </c>
    </row>
    <row r="28" spans="1:12" x14ac:dyDescent="0.25">
      <c r="A28">
        <v>2.5</v>
      </c>
      <c r="B28">
        <f>L$18*COS(L$19*PI()/180)*A28</f>
        <v>87.849906105202223</v>
      </c>
      <c r="C28">
        <f>L$18*SIN(L$19*PI()/180)*A28-0.5*9.8*A28*A28</f>
        <v>35.574652546725304</v>
      </c>
      <c r="D28">
        <f t="shared" si="0"/>
        <v>34.484358607828504</v>
      </c>
      <c r="E28">
        <f>D28*COS(L$19*PI()/180)*A28</f>
        <v>68.851083313542176</v>
      </c>
      <c r="F28">
        <f>D28*SIN(L$19*PI()/180)*A28-0.5*(9.8-L$20)*A28*A28</f>
        <v>24.383012684884619</v>
      </c>
    </row>
    <row r="29" spans="1:12" x14ac:dyDescent="0.25">
      <c r="A29">
        <v>2.6</v>
      </c>
      <c r="B29">
        <f>L$18*COS(L$19*PI()/180)*A29</f>
        <v>91.36390234941031</v>
      </c>
      <c r="C29">
        <f>L$18*SIN(L$19*PI()/180)*A29-0.5*9.8*A29*A29</f>
        <v>35.723638648594317</v>
      </c>
      <c r="D29">
        <f t="shared" si="0"/>
        <v>34.149860329332569</v>
      </c>
      <c r="E29">
        <f>D29*COS(L$19*PI()/180)*A29</f>
        <v>70.910556917616859</v>
      </c>
      <c r="F29">
        <f>D29*SIN(L$19*PI()/180)*A29-0.5*(9.8-L$20)*A29*A29</f>
        <v>23.69093736031488</v>
      </c>
    </row>
    <row r="30" spans="1:12" x14ac:dyDescent="0.25">
      <c r="A30">
        <v>2.7</v>
      </c>
      <c r="B30">
        <f>L$18*COS(L$19*PI()/180)*A30</f>
        <v>94.877898593618397</v>
      </c>
      <c r="C30">
        <f>L$18*SIN(L$19*PI()/180)*A30-0.5*9.8*A30*A30</f>
        <v>35.774624750463325</v>
      </c>
      <c r="D30">
        <f t="shared" si="0"/>
        <v>33.818606684138039</v>
      </c>
      <c r="E30">
        <f>D30*COS(L$19*PI()/180)*A30</f>
        <v>72.923598535343501</v>
      </c>
      <c r="F30">
        <f>D30*SIN(L$19*PI()/180)*A30-0.5*(9.8-L$20)*A30*A30</f>
        <v>22.875873024378279</v>
      </c>
    </row>
    <row r="31" spans="1:12" x14ac:dyDescent="0.25">
      <c r="A31">
        <v>2.8</v>
      </c>
      <c r="B31">
        <f>L$18*COS(L$19*PI()/180)*A31</f>
        <v>98.39189483782647</v>
      </c>
      <c r="C31">
        <f>L$18*SIN(L$19*PI()/180)*A31-0.5*9.8*A31*A31</f>
        <v>35.727610852332347</v>
      </c>
      <c r="D31">
        <f t="shared" si="0"/>
        <v>33.490566199301902</v>
      </c>
      <c r="E31">
        <f>D31*COS(L$19*PI()/180)*A31</f>
        <v>74.890915171385885</v>
      </c>
      <c r="F31">
        <f>D31*SIN(L$19*PI()/180)*A31-0.5*(9.8-L$20)*A31*A31</f>
        <v>21.93835244330262</v>
      </c>
    </row>
    <row r="32" spans="1:12" x14ac:dyDescent="0.25">
      <c r="A32">
        <v>2.9</v>
      </c>
      <c r="B32">
        <f>L$18*COS(L$19*PI()/180)*A32</f>
        <v>101.90589108203457</v>
      </c>
      <c r="C32">
        <f>L$18*SIN(L$19*PI()/180)*A32-0.5*9.8*A32*A32</f>
        <v>35.58259695420135</v>
      </c>
      <c r="D32">
        <f t="shared" si="0"/>
        <v>33.165707707168671</v>
      </c>
      <c r="E32">
        <f>D32*COS(L$19*PI()/180)*A32</f>
        <v>76.81320448330284</v>
      </c>
      <c r="F32">
        <f>D32*SIN(L$19*PI()/180)*A32-0.5*(9.8-L$20)*A32*A32</f>
        <v>20.878901339766962</v>
      </c>
    </row>
    <row r="33" spans="1:6" x14ac:dyDescent="0.25">
      <c r="A33">
        <v>3</v>
      </c>
      <c r="B33">
        <f>L$18*COS(L$19*PI()/180)*A33</f>
        <v>105.41988732624266</v>
      </c>
      <c r="C33">
        <f>L$18*SIN(L$19*PI()/180)*A33-0.5*9.8*A33*A33</f>
        <v>35.339583056070374</v>
      </c>
      <c r="D33">
        <f t="shared" si="0"/>
        <v>32.844000342409139</v>
      </c>
      <c r="E33">
        <f>D33*COS(L$19*PI()/180)*A33</f>
        <v>78.691154896360146</v>
      </c>
      <c r="F33">
        <f>D33*SIN(L$19*PI()/180)*A33-0.5*(9.8-L$20)*A33*A33</f>
        <v>19.698038479418514</v>
      </c>
    </row>
    <row r="34" spans="1:6" x14ac:dyDescent="0.25">
      <c r="A34">
        <v>3.1</v>
      </c>
      <c r="B34">
        <f>L$18*COS(L$19*PI()/180)*A34</f>
        <v>108.93388357045075</v>
      </c>
      <c r="C34">
        <f>L$18*SIN(L$19*PI()/180)*A34-0.5*9.8*A34*A34</f>
        <v>34.998569157939379</v>
      </c>
      <c r="D34">
        <f t="shared" si="0"/>
        <v>32.525413539087772</v>
      </c>
      <c r="E34">
        <f>D34*COS(L$19*PI()/180)*A34</f>
        <v>80.525445716994312</v>
      </c>
      <c r="F34">
        <f>D34*SIN(L$19*PI()/180)*A34-0.5*(9.8-L$20)*A34*A34</f>
        <v>18.396275756373754</v>
      </c>
    </row>
    <row r="35" spans="1:6" x14ac:dyDescent="0.25">
      <c r="A35">
        <v>3.2</v>
      </c>
      <c r="B35">
        <f>L$18*COS(L$19*PI()/180)*A35</f>
        <v>112.44787981465885</v>
      </c>
      <c r="C35">
        <f>L$18*SIN(L$19*PI()/180)*A35-0.5*9.8*A35*A35</f>
        <v>34.559555259808384</v>
      </c>
      <c r="D35">
        <f t="shared" si="0"/>
        <v>32.209917027758621</v>
      </c>
      <c r="E35">
        <f>D35*COS(L$19*PI()/180)*A35</f>
        <v>82.316747244943969</v>
      </c>
      <c r="F35">
        <f>D35*SIN(L$19*PI()/180)*A35-0.5*(9.8-L$20)*A35*A35</f>
        <v>16.974118277715533</v>
      </c>
    </row>
    <row r="36" spans="1:6" x14ac:dyDescent="0.25">
      <c r="A36">
        <v>3.3</v>
      </c>
      <c r="B36">
        <f>L$18*COS(L$19*PI()/180)*A36</f>
        <v>115.96187605886692</v>
      </c>
      <c r="C36">
        <f>L$18*SIN(L$19*PI()/180)*A36-0.5*9.8*A36*A36</f>
        <v>34.022541361677398</v>
      </c>
      <c r="D36">
        <f t="shared" si="0"/>
        <v>31.897480832589363</v>
      </c>
      <c r="E36">
        <f>D36*COS(L$19*PI()/180)*A36</f>
        <v>84.065720884063879</v>
      </c>
      <c r="F36">
        <f>D36*SIN(L$19*PI()/180)*A36-0.5*(9.8-L$20)*A36*A36</f>
        <v>15.43206444699738</v>
      </c>
    </row>
    <row r="37" spans="1:6" x14ac:dyDescent="0.25">
      <c r="A37">
        <v>3.4</v>
      </c>
      <c r="B37">
        <f>L$18*COS(L$19*PI()/180)*A37</f>
        <v>119.47587230307501</v>
      </c>
      <c r="C37">
        <f>L$18*SIN(L$19*PI()/180)*A37-0.5*9.8*A37*A37</f>
        <v>33.387527463546412</v>
      </c>
      <c r="D37">
        <f t="shared" si="0"/>
        <v>31.588075268513247</v>
      </c>
      <c r="E37">
        <f>D37*COS(L$19*PI()/180)*A37</f>
        <v>85.773019251836601</v>
      </c>
      <c r="F37">
        <f>D37*SIN(L$19*PI()/180)*A37-0.5*(9.8-L$20)*A37*A37</f>
        <v>13.770606046766403</v>
      </c>
    </row>
    <row r="38" spans="1:6" x14ac:dyDescent="0.25">
      <c r="A38">
        <v>3.5</v>
      </c>
      <c r="B38">
        <f>L$18*COS(L$19*PI()/180)*A38</f>
        <v>122.98986854728309</v>
      </c>
      <c r="C38">
        <f>L$18*SIN(L$19*PI()/180)*A38-0.5*9.8*A38*A38</f>
        <v>32.654513565415428</v>
      </c>
      <c r="D38">
        <f t="shared" si="0"/>
        <v>31.28167093840867</v>
      </c>
      <c r="E38">
        <f>D38*COS(L$19*PI()/180)*A38</f>
        <v>87.439286287596559</v>
      </c>
      <c r="F38">
        <f>D38*SIN(L$19*PI()/180)*A38-0.5*(9.8-L$20)*A38*A38</f>
        <v>11.990228320116088</v>
      </c>
    </row>
    <row r="39" spans="1:6" x14ac:dyDescent="0.25">
      <c r="A39">
        <v>3.6</v>
      </c>
      <c r="B39">
        <f>L$18*COS(L$19*PI()/180)*A39</f>
        <v>126.5038647914912</v>
      </c>
      <c r="C39">
        <f>L$18*SIN(L$19*PI()/180)*A39-0.5*9.8*A39*A39</f>
        <v>31.823499667284437</v>
      </c>
      <c r="D39">
        <f t="shared" si="0"/>
        <v>30.978238730306106</v>
      </c>
      <c r="E39">
        <f>D39*COS(L$19*PI()/180)*A39</f>
        <v>89.065157359481347</v>
      </c>
      <c r="F39">
        <f>D39*SIN(L$19*PI()/180)*A39-0.5*(9.8-L$20)*A39*A39</f>
        <v>10.091410051279844</v>
      </c>
    </row>
    <row r="40" spans="1:6" x14ac:dyDescent="0.25">
      <c r="A40">
        <v>3.7</v>
      </c>
      <c r="B40">
        <f>L$18*COS(L$19*PI()/180)*A40</f>
        <v>130.0178610356993</v>
      </c>
      <c r="C40">
        <f>L$18*SIN(L$19*PI()/180)*A40-0.5*9.8*A40*A40</f>
        <v>30.894485769153448</v>
      </c>
      <c r="D40">
        <f t="shared" si="0"/>
        <v>30.677749814622135</v>
      </c>
      <c r="E40">
        <f>D40*COS(L$19*PI()/180)*A40</f>
        <v>90.651259370124777</v>
      </c>
      <c r="F40">
        <f>D40*SIN(L$19*PI()/180)*A40-0.5*(9.8-L$20)*A40*A40</f>
        <v>8.0746236452763895</v>
      </c>
    </row>
    <row r="41" spans="1:6" x14ac:dyDescent="0.25">
      <c r="A41">
        <v>3.8</v>
      </c>
      <c r="B41">
        <f>L$18*COS(L$19*PI()/180)*A41</f>
        <v>133.53185727990737</v>
      </c>
      <c r="C41">
        <f>L$18*SIN(L$19*PI()/180)*A41-0.5*9.8*A41*A41</f>
        <v>29.86747187102246</v>
      </c>
      <c r="D41">
        <f t="shared" si="0"/>
        <v>30.380175641420301</v>
      </c>
      <c r="E41">
        <f>D41*COS(L$19*PI()/180)*A41</f>
        <v>92.198210861105764</v>
      </c>
      <c r="F41">
        <f>D41*SIN(L$19*PI()/180)*A41-0.5*(9.8-L$20)*A41*A41</f>
        <v>5.940335206617668</v>
      </c>
    </row>
    <row r="42" spans="1:6" x14ac:dyDescent="0.25">
      <c r="A42">
        <v>3.9</v>
      </c>
      <c r="B42">
        <f>L$18*COS(L$19*PI()/180)*A42</f>
        <v>137.04585352411544</v>
      </c>
      <c r="C42">
        <f>L$18*SIN(L$19*PI()/180)*A42-0.5*9.8*A42*A42</f>
        <v>28.742457972891486</v>
      </c>
      <c r="D42">
        <f t="shared" si="0"/>
        <v>30.085487937698524</v>
      </c>
      <c r="E42">
        <f>D42*COS(L$19*PI()/180)*A42</f>
        <v>93.70662211616758</v>
      </c>
      <c r="F42">
        <f>D42*SIN(L$19*PI()/180)*A42-0.5*(9.8-L$20)*A42*A42</f>
        <v>3.6890046170901627</v>
      </c>
    </row>
    <row r="43" spans="1:6" x14ac:dyDescent="0.25">
      <c r="A43">
        <v>4</v>
      </c>
      <c r="B43">
        <f>L$18*COS(L$19*PI()/180)*A43</f>
        <v>140.55984976832355</v>
      </c>
      <c r="C43">
        <f>L$18*SIN(L$19*PI()/180)*A43-0.5*9.8*A43*A43</f>
        <v>27.519444074760486</v>
      </c>
      <c r="D43">
        <f t="shared" si="0"/>
        <v>29.79365870470285</v>
      </c>
      <c r="E43">
        <f>D43*COS(L$19*PI()/180)*A43</f>
        <v>95.177095263221304</v>
      </c>
      <c r="F43">
        <f>D43*SIN(L$19*PI()/180)*A43-0.5*(9.8-L$20)*A43*A43</f>
        <v>1.3210856126198678</v>
      </c>
    </row>
    <row r="44" spans="1:6" x14ac:dyDescent="0.25">
      <c r="A44">
        <v>4.0999999999999996</v>
      </c>
      <c r="B44">
        <f>L$18*COS(L$19*PI()/180)*A44</f>
        <v>144.07384601253162</v>
      </c>
      <c r="C44">
        <f>L$18*SIN(L$19*PI()/180)*A44-0.5*9.8*A44*A44</f>
        <v>26.198430176629515</v>
      </c>
      <c r="D44">
        <f t="shared" si="0"/>
        <v>29.504660215267233</v>
      </c>
      <c r="E44">
        <f>D44*COS(L$19*PI()/180)*A44</f>
        <v>96.610224375147254</v>
      </c>
      <c r="F44">
        <f>D44*SIN(L$19*PI()/180)*A44-0.5*(9.8-L$20)*A44*A44</f>
        <v>-1.1629741407680854</v>
      </c>
    </row>
    <row r="45" spans="1:6" x14ac:dyDescent="0.25">
      <c r="A45">
        <v>4.2</v>
      </c>
      <c r="B45">
        <f>L$18*COS(L$19*PI()/180)*A45</f>
        <v>147.58784225673972</v>
      </c>
      <c r="C45">
        <f>L$18*SIN(L$19*PI()/180)*A45-0.5*9.8*A45*A45</f>
        <v>24.779416278498516</v>
      </c>
      <c r="D45">
        <f t="shared" si="0"/>
        <v>29.218465011179141</v>
      </c>
      <c r="E45">
        <f>D45*COS(L$19*PI()/180)*A45</f>
        <v>98.006595569408546</v>
      </c>
      <c r="F45">
        <f>D45*SIN(L$19*PI()/180)*A45-0.5*(9.8-L$20)*A45*A45</f>
        <v>-3.7627329718856402</v>
      </c>
    </row>
    <row r="46" spans="1:6" x14ac:dyDescent="0.25">
      <c r="A46">
        <v>4.3</v>
      </c>
      <c r="B46">
        <f>L$18*COS(L$19*PI()/180)*A46</f>
        <v>151.10183850094779</v>
      </c>
      <c r="C46">
        <f>L$18*SIN(L$19*PI()/180)*A46-0.5*9.8*A46*A46</f>
        <v>23.262402380367519</v>
      </c>
      <c r="D46">
        <f t="shared" si="0"/>
        <v>28.935045900570703</v>
      </c>
      <c r="E46">
        <f>D46*COS(L$19*PI()/180)*A46</f>
        <v>99.366787106489681</v>
      </c>
      <c r="F46">
        <f>D46*SIN(L$19*PI()/180)*A46-0.5*(9.8-L$20)*A46*A46</f>
        <v>-6.4777551302025955</v>
      </c>
    </row>
    <row r="47" spans="1:6" x14ac:dyDescent="0.25">
      <c r="A47">
        <v>4.4000000000000004</v>
      </c>
      <c r="B47">
        <f>L$18*COS(L$19*PI()/180)*A47</f>
        <v>154.61583474515592</v>
      </c>
      <c r="C47">
        <f>L$18*SIN(L$19*PI()/180)*A47-0.5*9.8*A47*A47</f>
        <v>21.647388482236536</v>
      </c>
      <c r="D47">
        <f t="shared" si="0"/>
        <v>28.654375955335166</v>
      </c>
      <c r="E47">
        <f>D47*COS(L$19*PI()/180)*A47</f>
        <v>100.69136948717434</v>
      </c>
      <c r="F47">
        <f>D47*SIN(L$19*PI()/180)*A47-0.5*(9.8-L$20)*A47*A47</f>
        <v>-9.3076107125428962</v>
      </c>
    </row>
    <row r="48" spans="1:6" x14ac:dyDescent="0.25">
      <c r="A48">
        <v>4.5</v>
      </c>
      <c r="B48">
        <f>L$18*COS(L$19*PI()/180)*A48</f>
        <v>158.129830989364</v>
      </c>
      <c r="C48">
        <f>L$18*SIN(L$19*PI()/180)*A48-0.5*9.8*A48*A48</f>
        <v>19.934374584105541</v>
      </c>
      <c r="D48">
        <f t="shared" si="0"/>
        <v>28.376428508568413</v>
      </c>
      <c r="E48">
        <f>D48*COS(L$19*PI()/180)*A48</f>
        <v>101.98090554867483</v>
      </c>
      <c r="F48">
        <f>D48*SIN(L$19*PI()/180)*A48-0.5*(9.8-L$20)*A48*A48</f>
        <v>-12.251875590645568</v>
      </c>
    </row>
    <row r="49" spans="1:6" x14ac:dyDescent="0.25">
      <c r="A49">
        <v>4.5999999999999996</v>
      </c>
      <c r="B49">
        <f>L$18*COS(L$19*PI()/180)*A49</f>
        <v>161.64382723357207</v>
      </c>
      <c r="C49">
        <f>L$18*SIN(L$19*PI()/180)*A49-0.5*9.8*A49*A49</f>
        <v>18.123360685974575</v>
      </c>
      <c r="D49">
        <f t="shared" si="0"/>
        <v>28.101177152035298</v>
      </c>
      <c r="E49">
        <f>D49*COS(L$19*PI()/180)*A49</f>
        <v>103.23595055962718</v>
      </c>
      <c r="F49">
        <f>D49*SIN(L$19*PI()/180)*A49-0.5*(9.8-L$20)*A49*A49</f>
        <v>-15.310131339581105</v>
      </c>
    </row>
    <row r="50" spans="1:6" x14ac:dyDescent="0.25">
      <c r="A50">
        <v>4.7</v>
      </c>
      <c r="B50">
        <f>L$18*COS(L$19*PI()/180)*A50</f>
        <v>165.15782347778017</v>
      </c>
      <c r="C50">
        <f>L$18*SIN(L$19*PI()/180)*A50-0.5*9.8*A50*A50</f>
        <v>16.214346787843567</v>
      </c>
      <c r="D50">
        <f t="shared" si="0"/>
        <v>27.828595733660556</v>
      </c>
      <c r="E50">
        <f>D50*COS(L$19*PI()/180)*A50</f>
        <v>104.45705231396401</v>
      </c>
      <c r="F50">
        <f>D50*SIN(L$19*PI()/180)*A50-0.5*(9.8-L$20)*A50*A50</f>
        <v>-18.481965167012987</v>
      </c>
    </row>
    <row r="51" spans="1:6" x14ac:dyDescent="0.25">
      <c r="A51">
        <v>4.8</v>
      </c>
      <c r="B51">
        <f>L$18*COS(L$19*PI()/180)*A51</f>
        <v>168.67181972198824</v>
      </c>
      <c r="C51">
        <f>L$18*SIN(L$19*PI()/180)*A51-0.5*9.8*A51*A51</f>
        <v>14.207332889712589</v>
      </c>
      <c r="D51">
        <f t="shared" si="0"/>
        <v>27.558658355044049</v>
      </c>
      <c r="E51">
        <f>D51*COS(L$19*PI()/180)*A51</f>
        <v>105.64475122367853</v>
      </c>
      <c r="F51">
        <f>D51*SIN(L$19*PI()/180)*A51-0.5*(9.8-L$20)*A51*A51</f>
        <v>-21.76696984329493</v>
      </c>
    </row>
    <row r="52" spans="1:6" x14ac:dyDescent="0.25">
      <c r="A52">
        <v>4.9000000000000004</v>
      </c>
      <c r="B52">
        <f>L$18*COS(L$19*PI()/180)*A52</f>
        <v>172.18581596619634</v>
      </c>
      <c r="C52">
        <f>L$18*SIN(L$19*PI()/180)*A52-0.5*9.8*A52*A52</f>
        <v>12.102318991581569</v>
      </c>
      <c r="D52">
        <f t="shared" si="0"/>
        <v>27.29133936900012</v>
      </c>
      <c r="E52">
        <f>D52*COS(L$19*PI()/180)*A52</f>
        <v>106.79958041049235</v>
      </c>
      <c r="F52">
        <f>D52*SIN(L$19*PI()/180)*A52-0.5*(9.8-L$20)*A52*A52</f>
        <v>-25.164743632394462</v>
      </c>
    </row>
    <row r="53" spans="1:6" x14ac:dyDescent="0.25">
      <c r="A53">
        <v>5</v>
      </c>
      <c r="B53">
        <f>L$18*COS(L$19*PI()/180)*A53</f>
        <v>175.69981221040445</v>
      </c>
      <c r="C53">
        <f>L$18*SIN(L$19*PI()/180)*A53-0.5*9.8*A53*A53</f>
        <v>9.8993050934506073</v>
      </c>
      <c r="D53">
        <f t="shared" si="0"/>
        <v>27.026613377120817</v>
      </c>
      <c r="E53">
        <f>D53*COS(L$19*PI()/180)*A53</f>
        <v>107.92206579643934</v>
      </c>
      <c r="F53">
        <f>D53*SIN(L$19*PI()/180)*A53-0.5*(9.8-L$20)*A53*A53</f>
        <v>-28.674890223632886</v>
      </c>
    </row>
    <row r="54" spans="1:6" x14ac:dyDescent="0.25">
      <c r="A54">
        <v>5.0999999999999996</v>
      </c>
      <c r="B54">
        <f>L$18*COS(L$19*PI()/180)*A54</f>
        <v>179.21380845461252</v>
      </c>
      <c r="C54">
        <f>L$18*SIN(L$19*PI()/180)*A54-0.5*9.8*A54*A54</f>
        <v>7.5982911953196322</v>
      </c>
      <c r="D54">
        <f t="shared" si="0"/>
        <v>26.764455227362745</v>
      </c>
      <c r="E54">
        <f>D54*COS(L$19*PI()/180)*A54</f>
        <v>109.01272619337816</v>
      </c>
      <c r="F54">
        <f>D54*SIN(L$19*PI()/180)*A54-0.5*(9.8-L$20)*A54*A54</f>
        <v>-32.297018664232922</v>
      </c>
    </row>
    <row r="55" spans="1:6" x14ac:dyDescent="0.25">
      <c r="A55">
        <v>5.2</v>
      </c>
      <c r="B55">
        <f>L$18*COS(L$19*PI()/180)*A55</f>
        <v>182.72780469882062</v>
      </c>
      <c r="C55">
        <f>L$18*SIN(L$19*PI()/180)*A55-0.5*9.8*A55*A55</f>
        <v>5.1992772971886154</v>
      </c>
      <c r="D55">
        <f t="shared" si="0"/>
        <v>26.504840011657326</v>
      </c>
      <c r="E55">
        <f>D55*COS(L$19*PI()/180)*A55</f>
        <v>110.07207339144558</v>
      </c>
      <c r="F55">
        <f>D55*SIN(L$19*PI()/180)*A55-0.5*(9.8-L$20)*A55*A55</f>
        <v>-36.030743292664198</v>
      </c>
    </row>
    <row r="56" spans="1:6" x14ac:dyDescent="0.25">
      <c r="A56">
        <v>5.3</v>
      </c>
      <c r="B56">
        <f>L$18*COS(L$19*PI()/180)*A56</f>
        <v>186.24180094302869</v>
      </c>
      <c r="C56">
        <f>L$18*SIN(L$19*PI()/180)*A56-0.5*9.8*A56*A56</f>
        <v>2.7022633990576139</v>
      </c>
      <c r="D56">
        <f t="shared" si="0"/>
        <v>26.247743063544249</v>
      </c>
      <c r="E56">
        <f>D56*COS(L$19*PI()/180)*A56</f>
        <v>111.10061224646294</v>
      </c>
      <c r="F56">
        <f>D56*SIN(L$19*PI()/180)*A56-0.5*(9.8-L$20)*A56*A56</f>
        <v>-39.875683672777754</v>
      </c>
    </row>
    <row r="57" spans="1:6" x14ac:dyDescent="0.25">
      <c r="A57">
        <v>5.4</v>
      </c>
      <c r="B57">
        <f>L$18*COS(L$19*PI()/180)*A57</f>
        <v>189.75579718723679</v>
      </c>
      <c r="C57">
        <f>L$18*SIN(L$19*PI()/180)*A57-0.5*9.8*A57*A57</f>
        <v>0.10724950092662766</v>
      </c>
      <c r="D57">
        <f t="shared" si="0"/>
        <v>25.993139955827871</v>
      </c>
      <c r="E57">
        <f>D57*COS(L$19*PI()/180)*A57</f>
        <v>112.0988407663076</v>
      </c>
      <c r="F57">
        <f>D57*SIN(L$19*PI()/180)*A57-0.5*(9.8-L$20)*A57*A57</f>
        <v>-43.83146452872073</v>
      </c>
    </row>
    <row r="58" spans="1:6" x14ac:dyDescent="0.25">
      <c r="A58">
        <v>5.5</v>
      </c>
      <c r="B58">
        <f>L$18*COS(L$19*PI()/180)*A58</f>
        <v>193.26979343144487</v>
      </c>
      <c r="C58">
        <f>L$18*SIN(L$19*PI()/180)*A58-0.5*9.8*A58*A58</f>
        <v>-2.5857643972043434</v>
      </c>
      <c r="D58">
        <f t="shared" si="0"/>
        <v>25.74100649825634</v>
      </c>
      <c r="E58">
        <f>D58*COS(L$19*PI()/180)*A58</f>
        <v>113.06725019626097</v>
      </c>
      <c r="F58">
        <f>D58*SIN(L$19*PI()/180)*A58-0.5*(9.8-L$20)*A58*A58</f>
        <v>-47.897715680621616</v>
      </c>
    </row>
    <row r="59" spans="1:6" x14ac:dyDescent="0.25">
      <c r="A59">
        <v>5.6</v>
      </c>
      <c r="B59">
        <f>L$18*COS(L$19*PI()/180)*A59</f>
        <v>196.78378967565294</v>
      </c>
      <c r="C59">
        <f>L$18*SIN(L$19*PI()/180)*A59-0.5*9.8*A59*A59</f>
        <v>-5.3767782953352992</v>
      </c>
      <c r="D59">
        <f t="shared" si="0"/>
        <v>25.491318735223253</v>
      </c>
      <c r="E59">
        <f>D59*COS(L$19*PI()/180)*A59</f>
        <v>114.00632510334553</v>
      </c>
      <c r="F59">
        <f>D59*SIN(L$19*PI()/180)*A59-0.5*(9.8-L$20)*A59*A59</f>
        <v>-52.074071981038102</v>
      </c>
    </row>
    <row r="60" spans="1:6" x14ac:dyDescent="0.25">
      <c r="A60">
        <v>5.7</v>
      </c>
      <c r="B60">
        <f>L$18*COS(L$19*PI()/180)*A60</f>
        <v>200.29778591986107</v>
      </c>
      <c r="C60">
        <f>L$18*SIN(L$19*PI()/180)*A60-0.5*9.8*A60*A60</f>
        <v>-8.265792193466325</v>
      </c>
      <c r="D60">
        <f t="shared" si="0"/>
        <v>25.244052943491589</v>
      </c>
      <c r="E60">
        <f>D60*COS(L$19*PI()/180)*A60</f>
        <v>114.91654345966174</v>
      </c>
      <c r="F60">
        <f>D60*SIN(L$19*PI()/180)*A60-0.5*(9.8-L$20)*A60*A60</f>
        <v>-56.360173252158162</v>
      </c>
    </row>
    <row r="61" spans="1:6" x14ac:dyDescent="0.25">
      <c r="A61">
        <v>5.8</v>
      </c>
      <c r="B61">
        <f>L$18*COS(L$19*PI()/180)*A61</f>
        <v>203.81178216406914</v>
      </c>
      <c r="C61">
        <f>L$18*SIN(L$19*PI()/180)*A61-0.5*9.8*A61*A61</f>
        <v>-11.252806091597307</v>
      </c>
      <c r="D61">
        <f t="shared" si="0"/>
        <v>24.999185629939721</v>
      </c>
      <c r="E61">
        <f>D61*COS(L$19*PI()/180)*A61</f>
        <v>115.7983767247364</v>
      </c>
      <c r="F61">
        <f>D61*SIN(L$19*PI()/180)*A61-0.5*(9.8-L$20)*A61*A61</f>
        <v>-60.75566422374574</v>
      </c>
    </row>
    <row r="62" spans="1:6" x14ac:dyDescent="0.25">
      <c r="A62">
        <v>5.9</v>
      </c>
      <c r="B62">
        <f>L$18*COS(L$19*PI()/180)*A62</f>
        <v>207.32577840827724</v>
      </c>
      <c r="C62">
        <f>L$18*SIN(L$19*PI()/180)*A62-0.5*9.8*A62*A62</f>
        <v>-14.337819989728303</v>
      </c>
      <c r="D62">
        <f t="shared" si="0"/>
        <v>24.756693529329304</v>
      </c>
      <c r="E62">
        <f>D62*COS(L$19*PI()/180)*A62</f>
        <v>116.65228992689451</v>
      </c>
      <c r="F62">
        <f>D62*SIN(L$19*PI()/180)*A62-0.5*(9.8-L$20)*A62*A62</f>
        <v>-65.260194471823311</v>
      </c>
    </row>
    <row r="63" spans="1:6" x14ac:dyDescent="0.25">
      <c r="A63">
        <v>6</v>
      </c>
      <c r="B63">
        <f>L$18*COS(L$19*PI()/180)*A63</f>
        <v>210.83977465248532</v>
      </c>
      <c r="C63">
        <f>L$18*SIN(L$19*PI()/180)*A63-0.5*9.8*A63*A63</f>
        <v>-17.520833887859254</v>
      </c>
      <c r="D63">
        <f t="shared" si="0"/>
        <v>24.51655360209481</v>
      </c>
      <c r="E63">
        <f>D63*COS(L$19*PI()/180)*A63</f>
        <v>117.47874174366468</v>
      </c>
      <c r="F63">
        <f>D63*SIN(L$19*PI()/180)*A63-0.5*(9.8-L$20)*A63*A63</f>
        <v>-69.873418358081281</v>
      </c>
    </row>
    <row r="64" spans="1:6" x14ac:dyDescent="0.25">
      <c r="A64">
        <v>6.1</v>
      </c>
      <c r="B64">
        <f>L$18*COS(L$19*PI()/180)*A64</f>
        <v>214.35377089669339</v>
      </c>
      <c r="C64">
        <f>L$18*SIN(L$19*PI()/180)*A64-0.5*9.8*A64*A64</f>
        <v>-20.801847785990248</v>
      </c>
      <c r="D64">
        <f t="shared" si="0"/>
        <v>24.278743032154491</v>
      </c>
      <c r="E64">
        <f>D64*COS(L$19*PI()/180)*A64</f>
        <v>118.27818458123035</v>
      </c>
      <c r="F64">
        <f>D64*SIN(L$19*PI()/180)*A64-0.5*(9.8-L$20)*A64*A64</f>
        <v>-74.594994970008017</v>
      </c>
    </row>
    <row r="65" spans="1:6" x14ac:dyDescent="0.25">
      <c r="A65">
        <v>6.2</v>
      </c>
      <c r="B65">
        <f>L$18*COS(L$19*PI()/180)*A65</f>
        <v>217.86776714090149</v>
      </c>
      <c r="C65">
        <f>L$18*SIN(L$19*PI()/180)*A65-0.5*9.8*A65*A65</f>
        <v>-24.180861684121254</v>
      </c>
      <c r="D65">
        <f t="shared" si="0"/>
        <v>24.043239224742592</v>
      </c>
      <c r="E65">
        <f>D65*COS(L$19*PI()/180)*A65</f>
        <v>119.05106465293653</v>
      </c>
      <c r="F65">
        <f>D65*SIN(L$19*PI()/180)*A65-0.5*(9.8-L$20)*A65*A65</f>
        <v>-79.424588061730091</v>
      </c>
    </row>
    <row r="66" spans="1:6" x14ac:dyDescent="0.25">
      <c r="A66">
        <v>6.3</v>
      </c>
      <c r="B66">
        <f>L$18*COS(L$19*PI()/180)*A66</f>
        <v>221.38176338510956</v>
      </c>
      <c r="C66">
        <f>L$18*SIN(L$19*PI()/180)*A66-0.5*9.8*A66*A66</f>
        <v>-27.657875582252217</v>
      </c>
      <c r="D66">
        <f t="shared" si="0"/>
        <v>23.810019804262588</v>
      </c>
      <c r="E66">
        <f>D66*COS(L$19*PI()/180)*A66</f>
        <v>119.79782205686439</v>
      </c>
      <c r="F66">
        <f>D66*SIN(L$19*PI()/180)*A66-0.5*(9.8-L$20)*A66*A66</f>
        <v>-84.36186599555603</v>
      </c>
    </row>
    <row r="67" spans="1:6" x14ac:dyDescent="0.25">
      <c r="A67">
        <v>6.4</v>
      </c>
      <c r="B67">
        <f>L$18*COS(L$19*PI()/180)*A67</f>
        <v>224.89575962931769</v>
      </c>
      <c r="C67">
        <f>L$18*SIN(L$19*PI()/180)*A67-0.5*9.8*A67*A67</f>
        <v>-31.23288948038325</v>
      </c>
      <c r="D67">
        <f t="shared" si="0"/>
        <v>23.579062612161241</v>
      </c>
      <c r="E67">
        <f>D67*COS(L$19*PI()/180)*A67</f>
        <v>120.51889085248285</v>
      </c>
      <c r="F67">
        <f>D67*SIN(L$19*PI()/180)*A67-0.5*(9.8-L$20)*A67*A67</f>
        <v>-89.406501684215002</v>
      </c>
    </row>
    <row r="68" spans="1:6" x14ac:dyDescent="0.25">
      <c r="A68">
        <v>6.5</v>
      </c>
      <c r="B68">
        <f>L$18*COS(L$19*PI()/180)*A68</f>
        <v>228.40975587352577</v>
      </c>
      <c r="C68">
        <f>L$18*SIN(L$19*PI()/180)*A68-0.5*9.8*A68*A68</f>
        <v>-34.905903378514211</v>
      </c>
      <c r="D68">
        <f t="shared" si="0"/>
        <v>23.350345704823276</v>
      </c>
      <c r="E68">
        <f>D68*COS(L$19*PI()/180)*A68</f>
        <v>121.21469913638899</v>
      </c>
      <c r="F68">
        <f>D68*SIN(L$19*PI()/180)*A68-0.5*(9.8-L$20)*A68*A68</f>
        <v>-94.558172533782425</v>
      </c>
    </row>
    <row r="69" spans="1:6" x14ac:dyDescent="0.25">
      <c r="A69">
        <v>6.6</v>
      </c>
      <c r="B69">
        <f>L$18*COS(L$19*PI()/180)*A69</f>
        <v>231.92375211773384</v>
      </c>
      <c r="C69">
        <f>L$18*SIN(L$19*PI()/180)*A69-0.5*9.8*A69*A69</f>
        <v>-38.676917276645213</v>
      </c>
      <c r="D69">
        <f t="shared" ref="D69:D103" si="1">D68-L$21*D68/10000</f>
        <v>23.123847351486489</v>
      </c>
      <c r="E69">
        <f>D69*COS(L$19*PI()/180)*A69</f>
        <v>121.885669117147</v>
      </c>
      <c r="F69">
        <f>D69*SIN(L$19*PI()/180)*A69-0.5*(9.8-L$20)*A69*A69</f>
        <v>-99.816560387284795</v>
      </c>
    </row>
    <row r="70" spans="1:6" x14ac:dyDescent="0.25">
      <c r="A70">
        <v>6.7</v>
      </c>
      <c r="B70">
        <f>L$18*COS(L$19*PI()/180)*A70</f>
        <v>235.43774836194194</v>
      </c>
      <c r="C70">
        <f>L$18*SIN(L$19*PI()/180)*A70-0.5*9.8*A70*A70</f>
        <v>-42.5459311747762</v>
      </c>
      <c r="D70">
        <f t="shared" si="1"/>
        <v>22.899546032177071</v>
      </c>
      <c r="E70">
        <f>D70*COS(L$19*PI()/180)*A70</f>
        <v>122.53221718923662</v>
      </c>
      <c r="F70">
        <f>D70*SIN(L$19*PI()/180)*A70-0.5*(9.8-L$20)*A70*A70</f>
        <v>-105.18135146897556</v>
      </c>
    </row>
    <row r="71" spans="1:6" x14ac:dyDescent="0.25">
      <c r="A71">
        <v>6.8</v>
      </c>
      <c r="B71">
        <f>L$18*COS(L$19*PI()/180)*A71</f>
        <v>238.95174460615002</v>
      </c>
      <c r="C71">
        <f>L$18*SIN(L$19*PI()/180)*A71-0.5*9.8*A71*A71</f>
        <v>-46.512945072907172</v>
      </c>
      <c r="D71">
        <f t="shared" si="1"/>
        <v>22.677420435664953</v>
      </c>
      <c r="E71">
        <f>D71*COS(L$19*PI()/180)*A71</f>
        <v>123.15475400612041</v>
      </c>
      <c r="F71">
        <f>D71*SIN(L$19*PI()/180)*A71-0.5*(9.8-L$20)*A71*A71</f>
        <v>-110.65223632927466</v>
      </c>
    </row>
    <row r="72" spans="1:6" x14ac:dyDescent="0.25">
      <c r="A72">
        <v>6.9</v>
      </c>
      <c r="B72">
        <f>L$18*COS(L$19*PI()/180)*A72</f>
        <v>242.46574085035812</v>
      </c>
      <c r="C72">
        <f>L$18*SIN(L$19*PI()/180)*A72-0.5*9.8*A72*A72</f>
        <v>-50.577958971038157</v>
      </c>
      <c r="D72">
        <f t="shared" si="1"/>
        <v>22.457449457439001</v>
      </c>
      <c r="E72">
        <f>D72*COS(L$19*PI()/180)*A72</f>
        <v>123.75368455244136</v>
      </c>
      <c r="F72">
        <f>D72*SIN(L$19*PI()/180)*A72-0.5*(9.8-L$20)*A72*A72</f>
        <v>-116.22890979036426</v>
      </c>
    </row>
    <row r="73" spans="1:6" x14ac:dyDescent="0.25">
      <c r="A73">
        <v>7</v>
      </c>
      <c r="B73">
        <f>L$18*COS(L$19*PI()/180)*A73</f>
        <v>245.97973709456619</v>
      </c>
      <c r="C73">
        <f>L$18*SIN(L$19*PI()/180)*A73-0.5*9.8*A73*A73</f>
        <v>-54.740972869169156</v>
      </c>
      <c r="D73">
        <f t="shared" si="1"/>
        <v>22.239612197701842</v>
      </c>
      <c r="E73">
        <f>D73*COS(L$19*PI()/180)*A73</f>
        <v>124.32940821535925</v>
      </c>
      <c r="F73">
        <f>D73*SIN(L$19*PI()/180)*A73-0.5*(9.8-L$20)*A73*A73</f>
        <v>-121.91107089243246</v>
      </c>
    </row>
    <row r="74" spans="1:6" x14ac:dyDescent="0.25">
      <c r="A74">
        <v>7.1</v>
      </c>
      <c r="B74">
        <f>L$18*COS(L$19*PI()/180)*A74</f>
        <v>249.49373333877429</v>
      </c>
      <c r="C74">
        <f>L$18*SIN(L$19*PI()/180)*A74-0.5*9.8*A74*A74</f>
        <v>-59.00198676730011</v>
      </c>
      <c r="D74">
        <f t="shared" si="1"/>
        <v>22.023887959384133</v>
      </c>
      <c r="E74">
        <f>D74*COS(L$19*PI()/180)*A74</f>
        <v>124.88231885503697</v>
      </c>
      <c r="F74">
        <f>D74*SIN(L$19*PI()/180)*A74-0.5*(9.8-L$20)*A74*A74</f>
        <v>-127.69842284055837</v>
      </c>
    </row>
    <row r="75" spans="1:6" x14ac:dyDescent="0.25">
      <c r="A75">
        <v>7.2</v>
      </c>
      <c r="B75">
        <f>L$18*COS(L$19*PI()/180)*A75</f>
        <v>253.00772958298239</v>
      </c>
      <c r="C75">
        <f>L$18*SIN(L$19*PI()/180)*A75-0.5*9.8*A75*A75</f>
        <v>-63.361000665431135</v>
      </c>
      <c r="D75">
        <f t="shared" si="1"/>
        <v>21.810256246178106</v>
      </c>
      <c r="E75">
        <f>D75*COS(L$19*PI()/180)*A75</f>
        <v>125.41280487428598</v>
      </c>
      <c r="F75">
        <f>D75*SIN(L$19*PI()/180)*A75-0.5*(9.8-L$20)*A75*A75</f>
        <v>-133.59067295223039</v>
      </c>
    </row>
    <row r="76" spans="1:6" x14ac:dyDescent="0.25">
      <c r="A76">
        <v>7.3</v>
      </c>
      <c r="B76">
        <f>L$18*COS(L$19*PI()/180)*A76</f>
        <v>256.52172582719044</v>
      </c>
      <c r="C76">
        <f>L$18*SIN(L$19*PI()/180)*A76-0.5*9.8*A76*A76</f>
        <v>-67.818014563562144</v>
      </c>
      <c r="D76">
        <f t="shared" si="1"/>
        <v>21.59869676059018</v>
      </c>
      <c r="E76">
        <f>D76*COS(L$19*PI()/180)*A76</f>
        <v>125.92124928738046</v>
      </c>
      <c r="F76">
        <f>D76*SIN(L$19*PI()/180)*A76-0.5*(9.8-L$20)*A76*A76</f>
        <v>-139.58753260549088</v>
      </c>
    </row>
    <row r="77" spans="1:6" x14ac:dyDescent="0.25">
      <c r="A77">
        <v>7.4</v>
      </c>
      <c r="B77">
        <f>L$18*COS(L$19*PI()/180)*A77</f>
        <v>260.0357220713986</v>
      </c>
      <c r="C77">
        <f>L$18*SIN(L$19*PI()/180)*A77-0.5*9.8*A77*A77</f>
        <v>-72.373028461693139</v>
      </c>
      <c r="D77">
        <f t="shared" si="1"/>
        <v>21.389189402012455</v>
      </c>
      <c r="E77">
        <f>D77*COS(L$19*PI()/180)*A77</f>
        <v>126.40802978805034</v>
      </c>
      <c r="F77">
        <f>D77*SIN(L$19*PI()/180)*A77-0.5*(9.8-L$20)*A77*A77</f>
        <v>-145.68871718770004</v>
      </c>
    </row>
    <row r="78" spans="1:6" x14ac:dyDescent="0.25">
      <c r="A78">
        <v>7.5</v>
      </c>
      <c r="B78">
        <f>L$18*COS(L$19*PI()/180)*A78</f>
        <v>263.54971831560664</v>
      </c>
      <c r="C78">
        <f>L$18*SIN(L$19*PI()/180)*A78-0.5*9.8*A78*A78</f>
        <v>-77.026042359824089</v>
      </c>
      <c r="D78">
        <f t="shared" si="1"/>
        <v>21.181714264812936</v>
      </c>
      <c r="E78">
        <f>D78*COS(L$19*PI()/180)*A78</f>
        <v>126.87351881666173</v>
      </c>
      <c r="F78">
        <f>D78*SIN(L$19*PI()/180)*A78-0.5*(9.8-L$20)*A78*A78</f>
        <v>-151.8939460449115</v>
      </c>
    </row>
    <row r="79" spans="1:6" x14ac:dyDescent="0.25">
      <c r="A79">
        <v>7.6</v>
      </c>
      <c r="B79">
        <f>L$18*COS(L$19*PI()/180)*A79</f>
        <v>267.06371455981474</v>
      </c>
      <c r="C79">
        <f>L$18*SIN(L$19*PI()/180)*A79-0.5*9.8*A79*A79</f>
        <v>-81.777056257955081</v>
      </c>
      <c r="D79">
        <f t="shared" si="1"/>
        <v>20.97625163644425</v>
      </c>
      <c r="E79">
        <f>D79*COS(L$19*PI()/180)*A79</f>
        <v>127.3180836265953</v>
      </c>
      <c r="F79">
        <f>D79*SIN(L$19*PI()/180)*A79-0.5*(9.8-L$20)*A79*A79</f>
        <v>-158.20294243185285</v>
      </c>
    </row>
    <row r="80" spans="1:6" x14ac:dyDescent="0.25">
      <c r="A80">
        <v>7.7</v>
      </c>
      <c r="B80">
        <f>L$18*COS(L$19*PI()/180)*A80</f>
        <v>270.57771080402284</v>
      </c>
      <c r="C80">
        <f>L$18*SIN(L$19*PI()/180)*A80-0.5*9.8*A80*A80</f>
        <v>-86.626070156086058</v>
      </c>
      <c r="D80">
        <f t="shared" si="1"/>
        <v>20.772781995570739</v>
      </c>
      <c r="E80">
        <f>D80*COS(L$19*PI()/180)*A80</f>
        <v>127.7420863498307</v>
      </c>
      <c r="F80">
        <f>D80*SIN(L$19*PI()/180)*A80-0.5*(9.8-L$20)*A80*A80</f>
        <v>-164.61543346250426</v>
      </c>
    </row>
    <row r="81" spans="1:6" x14ac:dyDescent="0.25">
      <c r="A81">
        <v>7.8</v>
      </c>
      <c r="B81">
        <f>L$18*COS(L$19*PI()/180)*A81</f>
        <v>274.09170704823089</v>
      </c>
      <c r="C81">
        <f>L$18*SIN(L$19*PI()/180)*A81-0.5*9.8*A81*A81</f>
        <v>-91.57308405421702</v>
      </c>
      <c r="D81">
        <f t="shared" si="1"/>
        <v>20.571286010213704</v>
      </c>
      <c r="E81">
        <f>D81*COS(L$19*PI()/180)*A81</f>
        <v>128.14588406174693</v>
      </c>
      <c r="F81">
        <f>D81*SIN(L$19*PI()/180)*A81-0.5*(9.8-L$20)*A81*A81</f>
        <v>-171.13115006126748</v>
      </c>
    </row>
    <row r="82" spans="1:6" x14ac:dyDescent="0.25">
      <c r="A82">
        <v>7.9</v>
      </c>
      <c r="B82">
        <f>L$18*COS(L$19*PI()/180)*A82</f>
        <v>277.60570329243899</v>
      </c>
      <c r="C82">
        <f>L$18*SIN(L$19*PI()/180)*A82-0.5*9.8*A82*A82</f>
        <v>-96.618097952348108</v>
      </c>
      <c r="D82">
        <f t="shared" si="1"/>
        <v>20.37174453591463</v>
      </c>
      <c r="E82">
        <f>D82*COS(L$19*PI()/180)*A82</f>
        <v>128.52982884514734</v>
      </c>
      <c r="F82">
        <f>D82*SIN(L$19*PI()/180)*A82-0.5*(9.8-L$20)*A82*A82</f>
        <v>-177.74982691472033</v>
      </c>
    </row>
    <row r="83" spans="1:6" x14ac:dyDescent="0.25">
      <c r="A83">
        <v>8</v>
      </c>
      <c r="B83">
        <f>L$18*COS(L$19*PI()/180)*A83</f>
        <v>281.11969953664709</v>
      </c>
      <c r="C83">
        <f>L$18*SIN(L$19*PI()/180)*A83-0.5*9.8*A83*A83</f>
        <v>-101.76111185047904</v>
      </c>
      <c r="D83">
        <f t="shared" si="1"/>
        <v>20.174138613916259</v>
      </c>
      <c r="E83">
        <f>D83*COS(L$19*PI()/180)*A83</f>
        <v>128.89426785351839</v>
      </c>
      <c r="F83">
        <f>D83*SIN(L$19*PI()/180)*A83-0.5*(9.8-L$20)*A83*A83</f>
        <v>-184.47120242394686</v>
      </c>
    </row>
    <row r="84" spans="1:6" x14ac:dyDescent="0.25">
      <c r="A84">
        <v>8.1</v>
      </c>
      <c r="B84">
        <f>L$18*COS(L$19*PI()/180)*A84</f>
        <v>284.63369578085519</v>
      </c>
      <c r="C84">
        <f>L$18*SIN(L$19*PI()/180)*A84-0.5*9.8*A84*A84</f>
        <v>-107.00212574860998</v>
      </c>
      <c r="D84">
        <f t="shared" si="1"/>
        <v>19.978449469361273</v>
      </c>
      <c r="E84">
        <f>D84*COS(L$19*PI()/180)*A84</f>
        <v>129.23954337353098</v>
      </c>
      <c r="F84">
        <f>D84*SIN(L$19*PI()/180)*A84-0.5*(9.8-L$20)*A84*A84</f>
        <v>-191.29501865743998</v>
      </c>
    </row>
    <row r="85" spans="1:6" x14ac:dyDescent="0.25">
      <c r="A85">
        <v>8.1999999999999993</v>
      </c>
      <c r="B85">
        <f>L$18*COS(L$19*PI()/180)*A85</f>
        <v>288.14769202506324</v>
      </c>
      <c r="C85">
        <f>L$18*SIN(L$19*PI()/180)*A85-0.5*9.8*A85*A85</f>
        <v>-112.34113964674094</v>
      </c>
      <c r="D85">
        <f t="shared" si="1"/>
        <v>19.784658509508468</v>
      </c>
      <c r="E85">
        <f>D85*COS(L$19*PI()/180)*A85</f>
        <v>129.565992886793</v>
      </c>
      <c r="F85">
        <f>D85*SIN(L$19*PI()/180)*A85-0.5*(9.8-L$20)*A85*A85</f>
        <v>-198.22102130456724</v>
      </c>
    </row>
    <row r="86" spans="1:6" x14ac:dyDescent="0.25">
      <c r="A86">
        <v>8.3000000000000007</v>
      </c>
      <c r="B86">
        <f>L$18*COS(L$19*PI()/180)*A86</f>
        <v>291.66168826927139</v>
      </c>
      <c r="C86">
        <f>L$18*SIN(L$19*PI()/180)*A86-0.5*9.8*A86*A86</f>
        <v>-117.77815354487205</v>
      </c>
      <c r="D86">
        <f t="shared" si="1"/>
        <v>19.592747321966236</v>
      </c>
      <c r="E86">
        <f>D86*COS(L$19*PI()/180)*A86</f>
        <v>129.87394913086177</v>
      </c>
      <c r="F86">
        <f>D86*SIN(L$19*PI()/180)*A86-0.5*(9.8-L$20)*A86*A86</f>
        <v>-205.24895962959488</v>
      </c>
    </row>
    <row r="87" spans="1:6" x14ac:dyDescent="0.25">
      <c r="A87">
        <v>8.4</v>
      </c>
      <c r="B87">
        <f>L$18*COS(L$19*PI()/180)*A87</f>
        <v>295.17568451347944</v>
      </c>
      <c r="C87">
        <f>L$18*SIN(L$19*PI()/180)*A87-0.5*9.8*A87*A87</f>
        <v>-123.31316744300298</v>
      </c>
      <c r="D87">
        <f t="shared" si="1"/>
        <v>19.402697672943162</v>
      </c>
      <c r="E87">
        <f>D87*COS(L$19*PI()/180)*A87</f>
        <v>130.16374015952482</v>
      </c>
      <c r="F87">
        <f>D87*SIN(L$19*PI()/180)*A87-0.5*(9.8-L$20)*A87*A87</f>
        <v>-212.37858642626242</v>
      </c>
    </row>
    <row r="88" spans="1:6" x14ac:dyDescent="0.25">
      <c r="A88">
        <v>8.5</v>
      </c>
      <c r="B88">
        <f>L$18*COS(L$19*PI()/180)*A88</f>
        <v>298.68968075768754</v>
      </c>
      <c r="C88">
        <f>L$18*SIN(L$19*PI()/180)*A88-0.5*9.8*A88*A88</f>
        <v>-128.94618134113398</v>
      </c>
      <c r="D88">
        <f t="shared" si="1"/>
        <v>19.214491505515614</v>
      </c>
      <c r="E88">
        <f>D88*COS(L$19*PI()/180)*A88</f>
        <v>130.43568940235812</v>
      </c>
      <c r="F88">
        <f>D88*SIN(L$19*PI()/180)*A88-0.5*(9.8-L$20)*A88*A88</f>
        <v>-219.60965797290297</v>
      </c>
    </row>
    <row r="89" spans="1:6" x14ac:dyDescent="0.25">
      <c r="A89">
        <v>8.6</v>
      </c>
      <c r="B89">
        <f>L$18*COS(L$19*PI()/180)*A89</f>
        <v>302.20367700189558</v>
      </c>
      <c r="C89">
        <f>L$18*SIN(L$19*PI()/180)*A89-0.5*9.8*A89*A89</f>
        <v>-134.67719523926496</v>
      </c>
      <c r="D89">
        <f t="shared" si="1"/>
        <v>19.028110937912114</v>
      </c>
      <c r="E89">
        <f>D89*COS(L$19*PI()/180)*A89</f>
        <v>130.69011572356885</v>
      </c>
      <c r="F89">
        <f>D89*SIN(L$19*PI()/180)*A89-0.5*(9.8-L$20)*A89*A89</f>
        <v>-226.94193398810188</v>
      </c>
    </row>
    <row r="90" spans="1:6" x14ac:dyDescent="0.25">
      <c r="A90">
        <v>8.6999999999999993</v>
      </c>
      <c r="B90">
        <f>L$18*COS(L$19*PI()/180)*A90</f>
        <v>305.71767324610369</v>
      </c>
      <c r="C90">
        <f>L$18*SIN(L$19*PI()/180)*A90-0.5*9.8*A90*A90</f>
        <v>-140.50620913739593</v>
      </c>
      <c r="D90">
        <f t="shared" si="1"/>
        <v>18.843538261814366</v>
      </c>
      <c r="E90">
        <f>D90*COS(L$19*PI()/180)*A90</f>
        <v>130.92733348013221</v>
      </c>
      <c r="F90">
        <f>D90*SIN(L$19*PI()/180)*A90-0.5*(9.8-L$20)*A90*A90</f>
        <v>-234.37517758688722</v>
      </c>
    </row>
    <row r="91" spans="1:6" x14ac:dyDescent="0.25">
      <c r="A91">
        <v>8.8000000000000007</v>
      </c>
      <c r="B91">
        <f>L$18*COS(L$19*PI()/180)*A91</f>
        <v>309.23166949031184</v>
      </c>
      <c r="C91">
        <f>L$18*SIN(L$19*PI()/180)*A91-0.5*9.8*A91*A91</f>
        <v>-146.43322303552696</v>
      </c>
      <c r="D91">
        <f t="shared" si="1"/>
        <v>18.660755940674768</v>
      </c>
      <c r="E91">
        <f>D91*COS(L$19*PI()/180)*A91</f>
        <v>131.14765257922983</v>
      </c>
      <c r="F91">
        <f>D91*SIN(L$19*PI()/180)*A91-0.5*(9.8-L$20)*A91*A91</f>
        <v>-241.90915523744729</v>
      </c>
    </row>
    <row r="92" spans="1:6" x14ac:dyDescent="0.25">
      <c r="A92">
        <v>8.9</v>
      </c>
      <c r="B92">
        <f>L$18*COS(L$19*PI()/180)*A92</f>
        <v>312.74566573451989</v>
      </c>
      <c r="C92">
        <f>L$18*SIN(L$19*PI()/180)*A92-0.5*9.8*A92*A92</f>
        <v>-152.45823693365799</v>
      </c>
      <c r="D92">
        <f t="shared" si="1"/>
        <v>18.479746608050224</v>
      </c>
      <c r="E92">
        <f>D92*COS(L$19*PI()/180)*A92</f>
        <v>131.35137853499779</v>
      </c>
      <c r="F92">
        <f>D92*SIN(L$19*PI()/180)*A92-0.5*(9.8-L$20)*A92*A92</f>
        <v>-249.54363671836722</v>
      </c>
    </row>
    <row r="93" spans="1:6" x14ac:dyDescent="0.25">
      <c r="A93">
        <v>9</v>
      </c>
      <c r="B93">
        <f>L$18*COS(L$19*PI()/180)*A93</f>
        <v>316.25966197872799</v>
      </c>
      <c r="C93">
        <f>L$18*SIN(L$19*PI()/180)*A93-0.5*9.8*A93*A93</f>
        <v>-158.58125083178894</v>
      </c>
      <c r="D93">
        <f t="shared" si="1"/>
        <v>18.300493065952136</v>
      </c>
      <c r="E93">
        <f>D93*COS(L$19*PI()/180)*A93</f>
        <v>131.53881252459266</v>
      </c>
      <c r="F93">
        <f>D93*SIN(L$19*PI()/180)*A93-0.5*(9.8-L$20)*A93*A93</f>
        <v>-257.27839507638112</v>
      </c>
    </row>
    <row r="94" spans="1:6" x14ac:dyDescent="0.25">
      <c r="A94">
        <v>9.1</v>
      </c>
      <c r="B94">
        <f>L$18*COS(L$19*PI()/180)*A94</f>
        <v>319.77365822293604</v>
      </c>
      <c r="C94">
        <f>L$18*SIN(L$19*PI()/180)*A94-0.5*9.8*A94*A94</f>
        <v>-164.8022647299199</v>
      </c>
      <c r="D94">
        <f t="shared" si="1"/>
        <v>18.122978283212401</v>
      </c>
      <c r="E94">
        <f>D94*COS(L$19*PI()/180)*A94</f>
        <v>131.71025144358305</v>
      </c>
      <c r="F94">
        <f>D94*SIN(L$19*PI()/180)*A94-0.5*(9.8-L$20)*A94*A94</f>
        <v>-265.11320658463057</v>
      </c>
    </row>
    <row r="95" spans="1:6" x14ac:dyDescent="0.25">
      <c r="A95">
        <v>9.1999999999999993</v>
      </c>
      <c r="B95">
        <f>L$18*COS(L$19*PI()/180)*A95</f>
        <v>323.28765446714414</v>
      </c>
      <c r="C95">
        <f>L$18*SIN(L$19*PI()/180)*A95-0.5*9.8*A95*A95</f>
        <v>-171.12127862805082</v>
      </c>
      <c r="D95">
        <f t="shared" si="1"/>
        <v>17.94718539386524</v>
      </c>
      <c r="E95">
        <f>D95*COS(L$19*PI()/180)*A95</f>
        <v>131.86598796067457</v>
      </c>
      <c r="F95">
        <f>D95*SIN(L$19*PI()/180)*A95-0.5*(9.8-L$20)*A95*A95</f>
        <v>-273.04785070142731</v>
      </c>
    </row>
    <row r="96" spans="1:6" x14ac:dyDescent="0.25">
      <c r="A96">
        <v>9.3000000000000007</v>
      </c>
      <c r="B96">
        <f>L$18*COS(L$19*PI()/180)*A96</f>
        <v>326.80165071135229</v>
      </c>
      <c r="C96">
        <f>L$18*SIN(L$19*PI()/180)*A96-0.5*9.8*A96*A96</f>
        <v>-177.53829252618195</v>
      </c>
      <c r="D96">
        <f t="shared" si="1"/>
        <v>17.773097695544749</v>
      </c>
      <c r="E96">
        <f>D96*COS(L$19*PI()/180)*A96</f>
        <v>132.00631057177623</v>
      </c>
      <c r="F96">
        <f>D96*SIN(L$19*PI()/180)*A96-0.5*(9.8-L$20)*A96*A96</f>
        <v>-281.08211002951083</v>
      </c>
    </row>
    <row r="97" spans="1:6" x14ac:dyDescent="0.25">
      <c r="A97">
        <v>9.4</v>
      </c>
      <c r="B97">
        <f>L$18*COS(L$19*PI()/180)*A97</f>
        <v>330.31564695556034</v>
      </c>
      <c r="C97">
        <f>L$18*SIN(L$19*PI()/180)*A97-0.5*9.8*A97*A97</f>
        <v>-184.05330642431289</v>
      </c>
      <c r="D97">
        <f t="shared" si="1"/>
        <v>17.600698647897964</v>
      </c>
      <c r="E97">
        <f>D97*COS(L$19*PI()/180)*A97</f>
        <v>132.13150365341528</v>
      </c>
      <c r="F97">
        <f>D97*SIN(L$19*PI()/180)*A97-0.5*(9.8-L$20)*A97*A97</f>
        <v>-289.21577027579684</v>
      </c>
    </row>
    <row r="98" spans="1:6" x14ac:dyDescent="0.25">
      <c r="A98">
        <v>9.5</v>
      </c>
      <c r="B98">
        <f>L$18*COS(L$19*PI()/180)*A98</f>
        <v>333.82964319976844</v>
      </c>
      <c r="C98">
        <f>L$18*SIN(L$19*PI()/180)*A98-0.5*9.8*A98*A98</f>
        <v>-190.66632032244385</v>
      </c>
      <c r="D98">
        <f t="shared" si="1"/>
        <v>17.429971871013354</v>
      </c>
      <c r="E98">
        <f>D98*COS(L$19*PI()/180)*A98</f>
        <v>132.24184751550879</v>
      </c>
      <c r="F98">
        <f>D98*SIN(L$19*PI()/180)*A98-0.5*(9.8-L$20)*A98*A98</f>
        <v>-297.44862021161225</v>
      </c>
    </row>
    <row r="99" spans="1:6" x14ac:dyDescent="0.25">
      <c r="A99">
        <v>9.6</v>
      </c>
      <c r="B99">
        <f>L$18*COS(L$19*PI()/180)*A99</f>
        <v>337.34363944397649</v>
      </c>
      <c r="C99">
        <f>L$18*SIN(L$19*PI()/180)*A99-0.5*9.8*A99*A99</f>
        <v>-197.37733422057482</v>
      </c>
      <c r="D99">
        <f t="shared" si="1"/>
        <v>17.260901143864526</v>
      </c>
      <c r="E99">
        <f>D99*COS(L$19*PI()/180)*A99</f>
        <v>132.337618453499</v>
      </c>
      <c r="F99">
        <f>D99*SIN(L$19*PI()/180)*A99-0.5*(9.8-L$20)*A99*A99</f>
        <v>-305.78045163340755</v>
      </c>
    </row>
    <row r="100" spans="1:6" x14ac:dyDescent="0.25">
      <c r="A100">
        <v>9.6999999999999993</v>
      </c>
      <c r="B100">
        <f>L$18*COS(L$19*PI()/180)*A100</f>
        <v>340.85763568818459</v>
      </c>
      <c r="C100">
        <f>L$18*SIN(L$19*PI()/180)*A100-0.5*9.8*A100*A100</f>
        <v>-204.18634811870584</v>
      </c>
      <c r="D100">
        <f t="shared" si="1"/>
        <v>17.093470402769039</v>
      </c>
      <c r="E100">
        <f>D100*COS(L$19*PI()/180)*A100</f>
        <v>132.41908879985942</v>
      </c>
      <c r="F100">
        <f>D100*SIN(L$19*PI()/180)*A100-0.5*(9.8-L$20)*A100*A100</f>
        <v>-314.21105932394437</v>
      </c>
    </row>
    <row r="101" spans="1:6" x14ac:dyDescent="0.25">
      <c r="A101">
        <v>9.8000000000000007</v>
      </c>
      <c r="B101">
        <f>L$18*COS(L$19*PI()/180)*A101</f>
        <v>344.37163193239269</v>
      </c>
      <c r="C101">
        <f>L$18*SIN(L$19*PI()/180)*A101-0.5*9.8*A101*A101</f>
        <v>-211.09336201683692</v>
      </c>
      <c r="D101">
        <f t="shared" si="1"/>
        <v>16.927663739862179</v>
      </c>
      <c r="E101">
        <f>D101*COS(L$19*PI()/180)*A101</f>
        <v>132.48652697498019</v>
      </c>
      <c r="F101">
        <f>D101*SIN(L$19*PI()/180)*A101-0.5*(9.8-L$20)*A101*A101</f>
        <v>-322.74024101395065</v>
      </c>
    </row>
    <row r="102" spans="1:6" x14ac:dyDescent="0.25">
      <c r="A102">
        <v>9.9</v>
      </c>
      <c r="B102">
        <f>L$18*COS(L$19*PI()/180)*A102</f>
        <v>347.88562817660079</v>
      </c>
      <c r="C102">
        <f>L$18*SIN(L$19*PI()/180)*A102-0.5*9.8*A102*A102</f>
        <v>-218.09837591496785</v>
      </c>
      <c r="D102">
        <f t="shared" si="1"/>
        <v>16.763465401585517</v>
      </c>
      <c r="E102">
        <f>D102*COS(L$19*PI()/180)*A102</f>
        <v>132.54019753743842</v>
      </c>
      <c r="F102">
        <f>D102*SIN(L$19*PI()/180)*A102-0.5*(9.8-L$20)*A102*A102</f>
        <v>-331.36779734423891</v>
      </c>
    </row>
    <row r="103" spans="1:6" x14ac:dyDescent="0.25">
      <c r="A103">
        <v>10</v>
      </c>
      <c r="B103">
        <f>L$18*COS(L$19*PI()/180)*A103</f>
        <v>351.39962442080889</v>
      </c>
      <c r="C103">
        <f>L$18*SIN(L$19*PI()/180)*A103-0.5*9.8*A103*A103</f>
        <v>-225.20138981309879</v>
      </c>
      <c r="D103">
        <f t="shared" si="1"/>
        <v>16.600859787190139</v>
      </c>
      <c r="E103">
        <f>D103*COS(L$19*PI()/180)*A103</f>
        <v>132.5803612336619</v>
      </c>
      <c r="F103">
        <f>D103*SIN(L$19*PI()/180)*A103-0.5*(9.8-L$20)*A103*A103</f>
        <v>-340.09353182828261</v>
      </c>
    </row>
  </sheetData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1028" r:id="rId3" name="ScrollBar4">
          <controlPr defaultSize="0" autoLine="0" linkedCell="L21" r:id="rId4">
            <anchor moveWithCells="1">
              <from>
                <xdr:col>12</xdr:col>
                <xdr:colOff>19050</xdr:colOff>
                <xdr:row>20</xdr:row>
                <xdr:rowOff>9525</xdr:rowOff>
              </from>
              <to>
                <xdr:col>15</xdr:col>
                <xdr:colOff>476250</xdr:colOff>
                <xdr:row>21</xdr:row>
                <xdr:rowOff>0</xdr:rowOff>
              </to>
            </anchor>
          </controlPr>
        </control>
      </mc:Choice>
      <mc:Fallback>
        <control shapeId="1028" r:id="rId3" name="ScrollBar4"/>
      </mc:Fallback>
    </mc:AlternateContent>
    <mc:AlternateContent xmlns:mc="http://schemas.openxmlformats.org/markup-compatibility/2006">
      <mc:Choice Requires="x14">
        <control shapeId="1025" r:id="rId5" name="ScrollBar1">
          <controlPr defaultSize="0" autoLine="0" linkedCell="L18" r:id="rId6">
            <anchor moveWithCells="1">
              <from>
                <xdr:col>12</xdr:col>
                <xdr:colOff>0</xdr:colOff>
                <xdr:row>17</xdr:row>
                <xdr:rowOff>0</xdr:rowOff>
              </from>
              <to>
                <xdr:col>15</xdr:col>
                <xdr:colOff>438150</xdr:colOff>
                <xdr:row>17</xdr:row>
                <xdr:rowOff>171450</xdr:rowOff>
              </to>
            </anchor>
          </controlPr>
        </control>
      </mc:Choice>
      <mc:Fallback>
        <control shapeId="1025" r:id="rId5" name="ScrollBar1"/>
      </mc:Fallback>
    </mc:AlternateContent>
    <mc:AlternateContent xmlns:mc="http://schemas.openxmlformats.org/markup-compatibility/2006">
      <mc:Choice Requires="x14">
        <control shapeId="1026" r:id="rId7" name="ScrollBar2">
          <controlPr defaultSize="0" autoLine="0" linkedCell="L19" r:id="rId8">
            <anchor moveWithCells="1">
              <from>
                <xdr:col>12</xdr:col>
                <xdr:colOff>19050</xdr:colOff>
                <xdr:row>18</xdr:row>
                <xdr:rowOff>9525</xdr:rowOff>
              </from>
              <to>
                <xdr:col>15</xdr:col>
                <xdr:colOff>438150</xdr:colOff>
                <xdr:row>18</xdr:row>
                <xdr:rowOff>161925</xdr:rowOff>
              </to>
            </anchor>
          </controlPr>
        </control>
      </mc:Choice>
      <mc:Fallback>
        <control shapeId="1026" r:id="rId7" name="ScrollBar2"/>
      </mc:Fallback>
    </mc:AlternateContent>
    <mc:AlternateContent xmlns:mc="http://schemas.openxmlformats.org/markup-compatibility/2006">
      <mc:Choice Requires="x14">
        <control shapeId="1027" r:id="rId9" name="ScrollBar3">
          <controlPr defaultSize="0" autoLine="0" linkedCell="L20" r:id="rId10">
            <anchor moveWithCells="1">
              <from>
                <xdr:col>12</xdr:col>
                <xdr:colOff>0</xdr:colOff>
                <xdr:row>19</xdr:row>
                <xdr:rowOff>0</xdr:rowOff>
              </from>
              <to>
                <xdr:col>15</xdr:col>
                <xdr:colOff>457200</xdr:colOff>
                <xdr:row>19</xdr:row>
                <xdr:rowOff>180975</xdr:rowOff>
              </to>
            </anchor>
          </controlPr>
        </control>
      </mc:Choice>
      <mc:Fallback>
        <control shapeId="1027" r:id="rId9" name="ScrollBar3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Chris</cp:lastModifiedBy>
  <dcterms:created xsi:type="dcterms:W3CDTF">2014-06-16T16:15:02Z</dcterms:created>
  <dcterms:modified xsi:type="dcterms:W3CDTF">2014-06-16T19:05:24Z</dcterms:modified>
</cp:coreProperties>
</file>